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comments25.xml" ContentType="application/vnd.openxmlformats-officedocument.spreadsheetml.comments+xml"/>
  <Override PartName="/xl/comments26.xml" ContentType="application/vnd.openxmlformats-officedocument.spreadsheetml.comments+xml"/>
  <Override PartName="/xl/comments27.xml" ContentType="application/vnd.openxmlformats-officedocument.spreadsheetml.comments+xml"/>
  <Override PartName="/xl/comments28.xml" ContentType="application/vnd.openxmlformats-officedocument.spreadsheetml.comments+xml"/>
  <Override PartName="/xl/comments29.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2"/>
  <workbookPr/>
  <mc:AlternateContent xmlns:mc="http://schemas.openxmlformats.org/markup-compatibility/2006">
    <mc:Choice Requires="x15">
      <x15ac:absPath xmlns:x15ac="http://schemas.microsoft.com/office/spreadsheetml/2010/11/ac" url="https://uconet-my.sharepoint.com/personal/juan_garibello2348_uco_net_co/Documents/"/>
    </mc:Choice>
  </mc:AlternateContent>
  <xr:revisionPtr revIDLastSave="0" documentId="8_{FED81C97-0E1C-4A11-B24B-E5CDE07D09A2}" xr6:coauthVersionLast="47" xr6:coauthVersionMax="47" xr10:uidLastSave="{00000000-0000-0000-0000-000000000000}"/>
  <bookViews>
    <workbookView xWindow="-120" yWindow="-120" windowWidth="20730" windowHeight="11160" firstSheet="4" activeTab="115" xr2:uid="{FF6A5ECF-7335-47AB-81D7-7C436458C595}"/>
  </bookViews>
  <sheets>
    <sheet name="Modelo de dominio" sheetId="1" r:id="rId1"/>
    <sheet name="ModeloFlujoEventoEnElTiempo" sheetId="37" r:id="rId2"/>
    <sheet name="Objetos de dominio" sheetId="2" r:id="rId3"/>
    <sheet name="Clases" sheetId="85" r:id="rId4"/>
    <sheet name="DetalleEntrega_Muestreo" sheetId="136" r:id="rId5"/>
    <sheet name="DetalleEntrega_Caracterizacion " sheetId="137" r:id="rId6"/>
    <sheet name="EVENT DetalleEntrega" sheetId="135" r:id="rId7"/>
    <sheet name="Ciudad_Muestreo" sheetId="133" r:id="rId8"/>
    <sheet name="Ciudad_Caracterizacion" sheetId="134" r:id="rId9"/>
    <sheet name="EVENT Ciudad" sheetId="132" r:id="rId10"/>
    <sheet name="DetallePrecio_Muestreo" sheetId="131" r:id="rId11"/>
    <sheet name="DetallePrecio_Caracterizacion" sheetId="130" r:id="rId12"/>
    <sheet name="EVENT DetallePrecio" sheetId="129" r:id="rId13"/>
    <sheet name="MetodoPago_Muestreo" sheetId="128" r:id="rId14"/>
    <sheet name="MetodoPago_Caracterizacion" sheetId="127" r:id="rId15"/>
    <sheet name="EVENT MetodoPago" sheetId="126" r:id="rId16"/>
    <sheet name="Factura_Muestreo" sheetId="121" r:id="rId17"/>
    <sheet name="Factura_Caracterizacion" sheetId="122" r:id="rId18"/>
    <sheet name="EVENT Factura" sheetId="120" r:id="rId19"/>
    <sheet name="DetalleFactura_Muestreo" sheetId="124" r:id="rId20"/>
    <sheet name="DetalleFactura_Caracterizacion" sheetId="125" r:id="rId21"/>
    <sheet name="EVENT DetalleFactura" sheetId="123" r:id="rId22"/>
    <sheet name="Valores " sheetId="13" r:id="rId23"/>
    <sheet name="Producto_Muestreo" sheetId="6" r:id="rId24"/>
    <sheet name="Producto_Caracterizacion" sheetId="17" r:id="rId25"/>
    <sheet name="EVENT producto" sheetId="43" r:id="rId26"/>
    <sheet name="Categoria_Muestreo" sheetId="53" r:id="rId27"/>
    <sheet name="Categoria_Caracterizacion" sheetId="54" r:id="rId28"/>
    <sheet name="EVENT Categoria" sheetId="57" r:id="rId29"/>
    <sheet name="DetalleCategoria_Muestreo" sheetId="70" r:id="rId30"/>
    <sheet name="DetalleCategoria_caracterizacio" sheetId="61" r:id="rId31"/>
    <sheet name="EVENT detallecategoria" sheetId="66" r:id="rId32"/>
    <sheet name="Verificador_Muestreo" sheetId="10" r:id="rId33"/>
    <sheet name="Verificador_Caracterizacion" sheetId="14" r:id="rId34"/>
    <sheet name="EVENT Verificador" sheetId="39" r:id="rId35"/>
    <sheet name="Vendedor_Muestreo" sheetId="4" r:id="rId36"/>
    <sheet name="Vendedor_Caracterizacion" sheetId="12" r:id="rId37"/>
    <sheet name="EVENT vendedor" sheetId="38" r:id="rId38"/>
    <sheet name="VendedorProducto_Muestreo" sheetId="72" r:id="rId39"/>
    <sheet name="VendedorProduct_caracterizacion" sheetId="60" r:id="rId40"/>
    <sheet name="EVENT VendedorProducto" sheetId="65" r:id="rId41"/>
    <sheet name="Precio_Muestreo" sheetId="22" r:id="rId42"/>
    <sheet name="Precio_Caracterizacion " sheetId="23" r:id="rId43"/>
    <sheet name="EVENT precio" sheetId="45" r:id="rId44"/>
    <sheet name="Reclamo_Muestreo" sheetId="11" r:id="rId45"/>
    <sheet name="Reclamo_Caracterizacion" sheetId="20" r:id="rId46"/>
    <sheet name="EVENT Reclamo" sheetId="41" r:id="rId47"/>
    <sheet name="InfoReclamoMotivo_Muestreo" sheetId="71" r:id="rId48"/>
    <sheet name="InfoReclamoMotivo_caracterizaci" sheetId="64" r:id="rId49"/>
    <sheet name="EVENT InfoReclamoMotivo" sheetId="69" r:id="rId50"/>
    <sheet name="Motivo_Muestreo" sheetId="28" r:id="rId51"/>
    <sheet name="Motivo_Caracterizacion" sheetId="33" r:id="rId52"/>
    <sheet name="EVENT Motivo" sheetId="49" r:id="rId53"/>
    <sheet name="DireccionEntrega_Muestreo" sheetId="59" r:id="rId54"/>
    <sheet name="DireccionEntrega_caracterizacio" sheetId="62" r:id="rId55"/>
    <sheet name="EVENT direccionentrega" sheetId="67" r:id="rId56"/>
    <sheet name="DetalleCompra_Muestreo" sheetId="24" r:id="rId57"/>
    <sheet name="DetalleCompra_Caracterizacion" sheetId="25" r:id="rId58"/>
    <sheet name="EVENT DetalleCompra" sheetId="44" r:id="rId59"/>
    <sheet name="Pais_Muestreo" sheetId="26" r:id="rId60"/>
    <sheet name="Pais_Caracterizacion" sheetId="34" r:id="rId61"/>
    <sheet name="EVENT pais" sheetId="47" r:id="rId62"/>
    <sheet name="Moneda_Muestreo" sheetId="55" r:id="rId63"/>
    <sheet name="Moneda_Caracterizacion" sheetId="56" r:id="rId64"/>
    <sheet name="EVENT Moneda" sheetId="58" r:id="rId65"/>
    <sheet name="HistorialReclamo_Muestreo" sheetId="30" r:id="rId66"/>
    <sheet name="HistorialReclamo_Caracterizacio" sheetId="31" r:id="rId67"/>
    <sheet name="EVENT historialreclamo" sheetId="51" r:id="rId68"/>
    <sheet name="DetalleDelivery_Muestreo" sheetId="76" r:id="rId69"/>
    <sheet name="DetalleDelivery_caracterizacion" sheetId="63" r:id="rId70"/>
    <sheet name="EVENT detalledelivery" sheetId="68" r:id="rId71"/>
    <sheet name="Comprador_Muestreo" sheetId="3" r:id="rId72"/>
    <sheet name="Comprador_Caracterizacion" sheetId="18" r:id="rId73"/>
    <sheet name="EVENT comprador" sheetId="35" r:id="rId74"/>
    <sheet name="Compra_Muestreo" sheetId="7" r:id="rId75"/>
    <sheet name="Compra_Caracterizacion" sheetId="16" r:id="rId76"/>
    <sheet name="EVENT compra" sheetId="40" r:id="rId77"/>
    <sheet name="Delivery_Muestreo" sheetId="8" r:id="rId78"/>
    <sheet name="Delivery_Caracterizacion" sheetId="19" r:id="rId79"/>
    <sheet name="EVENT delivery" sheetId="48" r:id="rId80"/>
    <sheet name="Pago_Muestreo" sheetId="9" r:id="rId81"/>
    <sheet name="Pago_Caracterizacion" sheetId="15" r:id="rId82"/>
    <sheet name="EVENT pago" sheetId="46" r:id="rId83"/>
    <sheet name="EstadoReclamo_Muestreo" sheetId="77" r:id="rId84"/>
    <sheet name="EstadoReclamo_Caracterizacion" sheetId="32" r:id="rId85"/>
    <sheet name="EVENT EstadoReclamo" sheetId="50" r:id="rId86"/>
    <sheet name="Crud " sheetId="21" r:id="rId87"/>
    <sheet name="Diagrama de clases" sheetId="74" r:id="rId88"/>
    <sheet name="Pais_Clase" sheetId="86" r:id="rId89"/>
    <sheet name="Moneda_Clase" sheetId="87" r:id="rId90"/>
    <sheet name="Precio_Clase" sheetId="88" r:id="rId91"/>
    <sheet name="Producto_Clase" sheetId="89" r:id="rId92"/>
    <sheet name="DetalleCompra_Clase" sheetId="90" r:id="rId93"/>
    <sheet name="Compra_Clase" sheetId="91" r:id="rId94"/>
    <sheet name="Comprador_Clase" sheetId="92" r:id="rId95"/>
    <sheet name="VendedorProducto_Clase" sheetId="93" r:id="rId96"/>
    <sheet name="Vendedor_Clase" sheetId="94" r:id="rId97"/>
    <sheet name="DetalleCategoria_Clase" sheetId="95" r:id="rId98"/>
    <sheet name="Categoria_Clase" sheetId="96" r:id="rId99"/>
    <sheet name="Pago_Clase" sheetId="97" r:id="rId100"/>
    <sheet name="Verificador_Clase" sheetId="98" r:id="rId101"/>
    <sheet name="DetalleDelivery_Clase" sheetId="99" r:id="rId102"/>
    <sheet name="Delivery_Clase" sheetId="100" r:id="rId103"/>
    <sheet name="DireccionEntrega_Clase" sheetId="101" r:id="rId104"/>
    <sheet name="Reclamo_Clase" sheetId="102" r:id="rId105"/>
    <sheet name="EstadoReclamo_Clase" sheetId="103" r:id="rId106"/>
    <sheet name="HistorialReclamo_Clase" sheetId="104" r:id="rId107"/>
    <sheet name="Motivo_Clase" sheetId="105" r:id="rId108"/>
    <sheet name="InfoReclamoMotivo_Clase" sheetId="106" r:id="rId109"/>
    <sheet name="Ciudad_Clase" sheetId="138" r:id="rId110"/>
    <sheet name="DetalleEntrega_Clase" sheetId="139" r:id="rId111"/>
    <sheet name="DetalleFactura_Clase" sheetId="140" r:id="rId112"/>
    <sheet name="DetallePrecio_Clase" sheetId="141" r:id="rId113"/>
    <sheet name="MetodoPago_Clase" sheetId="142" r:id="rId114"/>
    <sheet name="Factura_Clase" sheetId="143" r:id="rId115"/>
    <sheet name="MER" sheetId="73" r:id="rId116"/>
    <sheet name="DocumentacionMER_Pais" sheetId="109" r:id="rId117"/>
    <sheet name="DocumentacionMER_Precio" sheetId="108" r:id="rId118"/>
    <sheet name="DocumentacionMER_Moneda" sheetId="119" r:id="rId119"/>
    <sheet name="DocumenatcionMER_Producto" sheetId="110" r:id="rId120"/>
    <sheet name="DocumentacionMER_DetalleCompra" sheetId="75" r:id="rId121"/>
    <sheet name="DocumentacionMER_Compra" sheetId="114" r:id="rId122"/>
    <sheet name="DocumentacionMER_Comprador" sheetId="81" r:id="rId123"/>
    <sheet name="DocumentacionMER_Vendedorproduc" sheetId="111" r:id="rId124"/>
    <sheet name="DocumentacionMER_Vendedor" sheetId="107" r:id="rId125"/>
    <sheet name="DocumentacionMER_DetalleCategor" sheetId="113" r:id="rId126"/>
    <sheet name="DocumentacionMER_Categoria" sheetId="84" r:id="rId127"/>
    <sheet name="DocumentacionMER_Pago" sheetId="80" r:id="rId128"/>
    <sheet name="DocumentacionMER_Verificador" sheetId="115" r:id="rId129"/>
    <sheet name="DocumentacionMER_DetalleDeliver" sheetId="144" r:id="rId130"/>
    <sheet name="DocumentacionMER_Delivery" sheetId="82" r:id="rId131"/>
    <sheet name="DocumentacionMER_DireccionEntre" sheetId="116" r:id="rId132"/>
    <sheet name="DocumentoMER_Reclamo" sheetId="79" r:id="rId133"/>
    <sheet name="DocumentacionMER_EstadoReclamo" sheetId="118" r:id="rId134"/>
    <sheet name="DocumentoMER_HistorialReclamo" sheetId="83" r:id="rId135"/>
    <sheet name="DocumentoMER_Motivo" sheetId="78" r:id="rId136"/>
    <sheet name="DocumentacionMER_InfoReclamoMot" sheetId="117" r:id="rId137"/>
    <sheet name="DocumentacionMER_Ciudad" sheetId="145" r:id="rId138"/>
    <sheet name="DocumentacionMER_DetalleEntrega" sheetId="146" r:id="rId139"/>
    <sheet name="DocumentacionMER_DetalleFactura" sheetId="147" r:id="rId140"/>
    <sheet name="DocumentacionMER_DetallePrecio" sheetId="148" r:id="rId141"/>
    <sheet name="DocumentacionMER_MetodoPago" sheetId="149" r:id="rId142"/>
    <sheet name="DocumentacionMER_Factura" sheetId="150" r:id="rId14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3" i="32" l="1"/>
  <c r="C16" i="32"/>
  <c r="C16" i="15"/>
  <c r="C17" i="19"/>
  <c r="B15" i="34"/>
  <c r="C18" i="34"/>
  <c r="B13" i="33"/>
  <c r="C13" i="60"/>
  <c r="C14" i="60"/>
  <c r="B20" i="12"/>
  <c r="C24" i="12"/>
  <c r="C23" i="12"/>
  <c r="C20" i="125"/>
  <c r="C19" i="125"/>
  <c r="B19" i="125"/>
  <c r="C18" i="122"/>
  <c r="C17" i="122"/>
  <c r="C16" i="122"/>
  <c r="C15" i="122"/>
  <c r="B15" i="122"/>
  <c r="C19" i="127"/>
  <c r="C18" i="127"/>
  <c r="C16" i="127"/>
  <c r="C15" i="127"/>
  <c r="B15" i="127"/>
  <c r="C15" i="130"/>
  <c r="C14" i="130"/>
  <c r="B14" i="130"/>
  <c r="B13" i="134"/>
  <c r="C14" i="134"/>
  <c r="C13" i="134"/>
  <c r="C16" i="137"/>
  <c r="C15" i="137"/>
  <c r="C14" i="137"/>
  <c r="B14" i="137"/>
  <c r="C21" i="18"/>
  <c r="C20" i="18"/>
  <c r="C19" i="18"/>
  <c r="C16" i="63"/>
  <c r="C15" i="63"/>
  <c r="B15" i="63"/>
  <c r="C13" i="56"/>
  <c r="C12" i="56"/>
  <c r="B12" i="56"/>
  <c r="C15" i="62"/>
  <c r="C14" i="62"/>
  <c r="C13" i="62"/>
  <c r="B13" i="62"/>
  <c r="C15" i="64"/>
  <c r="C14" i="64"/>
  <c r="B14" i="64"/>
  <c r="B15" i="61"/>
  <c r="C12" i="54"/>
  <c r="B3" i="150"/>
  <c r="B2" i="150"/>
  <c r="B3" i="149"/>
  <c r="B2" i="149"/>
  <c r="B3" i="148"/>
  <c r="B2" i="148"/>
  <c r="B3" i="147"/>
  <c r="B2" i="147"/>
  <c r="B3" i="146"/>
  <c r="B2" i="146"/>
  <c r="B3" i="145"/>
  <c r="B2" i="145"/>
  <c r="B3" i="144"/>
  <c r="B2" i="144"/>
  <c r="A7" i="114"/>
  <c r="B4" i="143"/>
  <c r="B4" i="142"/>
  <c r="B4" i="141"/>
  <c r="B4" i="140"/>
  <c r="B4" i="139"/>
  <c r="B4" i="138"/>
  <c r="B2" i="143"/>
  <c r="B2" i="142"/>
  <c r="B2" i="141"/>
  <c r="B2" i="140"/>
  <c r="B2" i="139"/>
  <c r="B2" i="138"/>
  <c r="B2" i="106"/>
  <c r="B15" i="81"/>
  <c r="A14" i="81"/>
  <c r="A12" i="81"/>
  <c r="B8" i="81"/>
  <c r="A10" i="81"/>
  <c r="A9" i="81"/>
  <c r="B4" i="86"/>
  <c r="B2" i="86"/>
  <c r="B23" i="86" s="1"/>
  <c r="E9" i="86"/>
  <c r="E10" i="86"/>
  <c r="F10" i="86"/>
  <c r="B22" i="86"/>
  <c r="F4" i="121"/>
  <c r="Y5" i="122"/>
  <c r="X5" i="122"/>
  <c r="W5" i="122"/>
  <c r="V5" i="122"/>
  <c r="C30" i="125"/>
  <c r="Y5" i="125"/>
  <c r="X5" i="125"/>
  <c r="W5" i="125"/>
  <c r="V5" i="125"/>
  <c r="E10" i="91"/>
  <c r="H8" i="124"/>
  <c r="H7" i="124"/>
  <c r="H6" i="124"/>
  <c r="H5" i="124"/>
  <c r="H4" i="124"/>
  <c r="H9" i="124"/>
  <c r="F5" i="121"/>
  <c r="F6" i="121"/>
  <c r="F7" i="121"/>
  <c r="F8" i="121"/>
  <c r="F9" i="121"/>
  <c r="G9" i="128"/>
  <c r="G5" i="128"/>
  <c r="G6" i="128"/>
  <c r="G7" i="128"/>
  <c r="G8" i="128"/>
  <c r="G4" i="128"/>
  <c r="F4" i="136"/>
  <c r="F5" i="136"/>
  <c r="F6" i="136"/>
  <c r="F7" i="136"/>
  <c r="F9" i="136"/>
  <c r="F8" i="136"/>
  <c r="H4" i="30"/>
  <c r="E4" i="77"/>
  <c r="D4" i="28"/>
  <c r="F5" i="131"/>
  <c r="F6" i="131"/>
  <c r="F7" i="131"/>
  <c r="F9" i="131"/>
  <c r="F11" i="131"/>
  <c r="F4" i="131"/>
  <c r="F4" i="22"/>
  <c r="D4" i="72"/>
  <c r="C20" i="12"/>
  <c r="J4" i="4"/>
  <c r="F4" i="70"/>
  <c r="G4" i="9"/>
  <c r="G4" i="76"/>
  <c r="G6" i="76"/>
  <c r="A6" i="63"/>
  <c r="X5" i="63"/>
  <c r="W5" i="63"/>
  <c r="V5" i="63"/>
  <c r="C16" i="19"/>
  <c r="F9" i="8"/>
  <c r="V5" i="62"/>
  <c r="W5" i="62"/>
  <c r="X5" i="62"/>
  <c r="F9" i="59"/>
  <c r="F5" i="59"/>
  <c r="F6" i="59"/>
  <c r="F7" i="59"/>
  <c r="F8" i="59"/>
  <c r="F4" i="59"/>
  <c r="X5" i="134"/>
  <c r="W5" i="134"/>
  <c r="V5" i="134"/>
  <c r="E5" i="133"/>
  <c r="E6" i="133"/>
  <c r="E7" i="133"/>
  <c r="E8" i="133"/>
  <c r="E9" i="133"/>
  <c r="E4" i="133"/>
  <c r="E6" i="26"/>
  <c r="E5" i="26"/>
  <c r="E4" i="26"/>
  <c r="X5" i="18"/>
  <c r="J4" i="3"/>
  <c r="A12" i="18"/>
  <c r="A13" i="81" s="1"/>
  <c r="D4" i="7"/>
  <c r="A8" i="16"/>
  <c r="A7" i="16"/>
  <c r="A6" i="16"/>
  <c r="B3" i="119"/>
  <c r="B2" i="119"/>
  <c r="B3" i="118"/>
  <c r="B2" i="118"/>
  <c r="B3" i="117"/>
  <c r="B2" i="117"/>
  <c r="B3" i="116"/>
  <c r="B2" i="116"/>
  <c r="A7" i="115"/>
  <c r="B3" i="115"/>
  <c r="B2" i="115"/>
  <c r="B3" i="114"/>
  <c r="B2" i="114"/>
  <c r="B3" i="113"/>
  <c r="B2" i="113"/>
  <c r="B3" i="111"/>
  <c r="B2" i="111"/>
  <c r="B2" i="110"/>
  <c r="B3" i="110"/>
  <c r="B3" i="109"/>
  <c r="B2" i="109"/>
  <c r="B3" i="108"/>
  <c r="B2" i="108"/>
  <c r="B3" i="107"/>
  <c r="B2" i="107"/>
  <c r="B3" i="84"/>
  <c r="B2" i="84"/>
  <c r="B3" i="82"/>
  <c r="B2" i="82"/>
  <c r="B3" i="83"/>
  <c r="B2" i="83"/>
  <c r="B3" i="75"/>
  <c r="B2" i="75"/>
  <c r="B3" i="80"/>
  <c r="B2" i="80"/>
  <c r="B3" i="79"/>
  <c r="B2" i="79"/>
  <c r="B3" i="78"/>
  <c r="B2" i="78"/>
  <c r="B3" i="81"/>
  <c r="B2" i="81"/>
  <c r="E10" i="106"/>
  <c r="E9" i="106"/>
  <c r="B4" i="106"/>
  <c r="E9" i="105"/>
  <c r="B4" i="105"/>
  <c r="B2" i="105"/>
  <c r="B4" i="104"/>
  <c r="B2" i="104"/>
  <c r="E9" i="103"/>
  <c r="B4" i="103"/>
  <c r="B2" i="103"/>
  <c r="B4" i="102"/>
  <c r="B21" i="106"/>
  <c r="B22" i="106"/>
  <c r="B19" i="105"/>
  <c r="B20" i="105"/>
  <c r="B22" i="104"/>
  <c r="B23" i="104"/>
  <c r="B19" i="103"/>
  <c r="B20" i="103"/>
  <c r="B2" i="102"/>
  <c r="B24" i="102"/>
  <c r="B25" i="102"/>
  <c r="B4" i="101"/>
  <c r="B2" i="101"/>
  <c r="B23" i="101"/>
  <c r="B24" i="101"/>
  <c r="B4" i="100"/>
  <c r="B2" i="100"/>
  <c r="B23" i="100"/>
  <c r="B24" i="100"/>
  <c r="B4" i="99"/>
  <c r="B2" i="99"/>
  <c r="B20" i="99"/>
  <c r="B21" i="99"/>
  <c r="B4" i="98"/>
  <c r="B2" i="98"/>
  <c r="B25" i="98" s="1"/>
  <c r="B24" i="98"/>
  <c r="E10" i="97"/>
  <c r="E9" i="97"/>
  <c r="B4" i="97"/>
  <c r="B2" i="97"/>
  <c r="B22" i="97" s="1"/>
  <c r="B23" i="97"/>
  <c r="E10" i="96"/>
  <c r="E9" i="96"/>
  <c r="B4" i="96"/>
  <c r="B2" i="96"/>
  <c r="B19" i="96"/>
  <c r="B20" i="96"/>
  <c r="B4" i="95"/>
  <c r="B2" i="95"/>
  <c r="B20" i="95"/>
  <c r="B21" i="95"/>
  <c r="E10" i="94"/>
  <c r="B4" i="94"/>
  <c r="B2" i="94"/>
  <c r="B26" i="94"/>
  <c r="B27" i="94"/>
  <c r="B4" i="93"/>
  <c r="B2" i="93"/>
  <c r="B4" i="92"/>
  <c r="B2" i="92"/>
  <c r="E9" i="91"/>
  <c r="B4" i="91"/>
  <c r="B2" i="91"/>
  <c r="E10" i="90"/>
  <c r="E9" i="90"/>
  <c r="B4" i="90"/>
  <c r="B2" i="90"/>
  <c r="E9" i="89"/>
  <c r="B4" i="89"/>
  <c r="B2" i="89"/>
  <c r="E10" i="89"/>
  <c r="E9" i="88"/>
  <c r="B4" i="88"/>
  <c r="B2" i="88"/>
  <c r="E10" i="88"/>
  <c r="E10" i="87"/>
  <c r="E9" i="87"/>
  <c r="B4" i="87"/>
  <c r="B2" i="87"/>
  <c r="Y5" i="54"/>
  <c r="X5" i="54"/>
  <c r="W5" i="54"/>
  <c r="V5" i="54"/>
  <c r="Z5" i="64"/>
  <c r="Y5" i="64"/>
  <c r="X5" i="64"/>
  <c r="W5" i="64"/>
  <c r="V5" i="64"/>
  <c r="X5" i="61"/>
  <c r="W5" i="61"/>
  <c r="V5" i="61"/>
  <c r="X5" i="60"/>
  <c r="W5" i="60"/>
  <c r="V5" i="60"/>
  <c r="X6" i="34"/>
  <c r="W6" i="34"/>
  <c r="V6" i="34"/>
  <c r="B11" i="54"/>
  <c r="C11" i="54"/>
  <c r="E5" i="77"/>
  <c r="G9" i="76"/>
  <c r="F5" i="8"/>
  <c r="F6" i="8"/>
  <c r="F7" i="8"/>
  <c r="F8" i="8"/>
  <c r="F4" i="8"/>
  <c r="G8" i="76"/>
  <c r="G7" i="76"/>
  <c r="G5" i="76"/>
  <c r="F5" i="71"/>
  <c r="F4" i="71"/>
  <c r="W6" i="56"/>
  <c r="V6" i="56"/>
  <c r="F6" i="70"/>
  <c r="F8" i="70"/>
  <c r="F10" i="70"/>
  <c r="F11" i="70"/>
  <c r="C5" i="53"/>
  <c r="C6" i="53"/>
  <c r="C7" i="53"/>
  <c r="C8" i="53"/>
  <c r="C4" i="53"/>
  <c r="G7" i="9"/>
  <c r="G8" i="9"/>
  <c r="G9" i="9"/>
  <c r="G6" i="9"/>
  <c r="G5" i="9"/>
  <c r="C5" i="6"/>
  <c r="C6" i="6"/>
  <c r="C7" i="6"/>
  <c r="C8" i="6"/>
  <c r="C4" i="6"/>
  <c r="F5" i="22"/>
  <c r="F6" i="22"/>
  <c r="F7" i="22"/>
  <c r="F8" i="22"/>
  <c r="D6" i="72"/>
  <c r="D7" i="72"/>
  <c r="D8" i="72"/>
  <c r="J10" i="4"/>
  <c r="J8" i="4"/>
  <c r="J7" i="4"/>
  <c r="I8" i="4"/>
  <c r="I7" i="4"/>
  <c r="X5" i="31"/>
  <c r="W5" i="31"/>
  <c r="V5" i="31"/>
  <c r="X5" i="33"/>
  <c r="Y5" i="33"/>
  <c r="W5" i="33"/>
  <c r="V5" i="33"/>
  <c r="V5" i="20"/>
  <c r="Z5" i="20"/>
  <c r="Y5" i="20"/>
  <c r="X5" i="20"/>
  <c r="W5" i="20"/>
  <c r="Y5" i="19"/>
  <c r="X5" i="19"/>
  <c r="W5" i="19"/>
  <c r="V5" i="19"/>
  <c r="X5" i="14"/>
  <c r="V5" i="14"/>
  <c r="W5" i="14"/>
  <c r="Y5" i="14"/>
  <c r="Z5" i="14"/>
  <c r="V4" i="15"/>
  <c r="Z4" i="15"/>
  <c r="Y4" i="15"/>
  <c r="X4" i="15"/>
  <c r="W4" i="15"/>
  <c r="X5" i="25"/>
  <c r="W5" i="25"/>
  <c r="V5" i="25"/>
  <c r="V5" i="23"/>
  <c r="X5" i="23"/>
  <c r="W5" i="23"/>
  <c r="D4" i="55"/>
  <c r="D5" i="55"/>
  <c r="D6" i="55"/>
  <c r="Y5" i="16"/>
  <c r="V5" i="16"/>
  <c r="AA5" i="16"/>
  <c r="Z5" i="16"/>
  <c r="X5" i="16"/>
  <c r="W5" i="16"/>
  <c r="Y5" i="12"/>
  <c r="X5" i="12"/>
  <c r="W5" i="12"/>
  <c r="V5" i="12"/>
  <c r="Z5" i="18"/>
  <c r="Y5" i="18"/>
  <c r="V5" i="18"/>
  <c r="Y5" i="17"/>
  <c r="X5" i="17"/>
  <c r="I5" i="24"/>
  <c r="I6" i="24"/>
  <c r="I7" i="24"/>
  <c r="I8" i="24"/>
  <c r="I9" i="24"/>
  <c r="I4" i="24"/>
  <c r="D5" i="7"/>
  <c r="D6" i="7"/>
  <c r="D7" i="7"/>
  <c r="D8" i="7"/>
  <c r="D9" i="7"/>
  <c r="H5" i="11"/>
  <c r="H4" i="11"/>
  <c r="C22" i="17"/>
  <c r="W5" i="17"/>
  <c r="V5" i="17"/>
  <c r="C15" i="33"/>
  <c r="C14" i="33"/>
  <c r="C13" i="33"/>
  <c r="C19" i="31"/>
  <c r="C18" i="31"/>
  <c r="C17" i="31"/>
  <c r="B17" i="31"/>
  <c r="B16" i="14"/>
  <c r="B16" i="19"/>
  <c r="C18" i="15"/>
  <c r="C17" i="15"/>
  <c r="C15" i="15"/>
  <c r="B15" i="15"/>
  <c r="C15" i="23"/>
  <c r="C14" i="23"/>
  <c r="B14" i="23"/>
  <c r="C15" i="34"/>
  <c r="C16" i="34"/>
  <c r="C14" i="16"/>
  <c r="C13" i="16"/>
  <c r="B13" i="16"/>
  <c r="C18" i="18"/>
  <c r="B18" i="18"/>
  <c r="C12" i="17"/>
  <c r="C11" i="17"/>
  <c r="B11" i="17"/>
  <c r="C19" i="25"/>
  <c r="C18" i="25"/>
  <c r="C17" i="25"/>
  <c r="B17" i="25"/>
  <c r="B18" i="20"/>
  <c r="B20" i="13"/>
  <c r="B21" i="13"/>
  <c r="B22" i="13"/>
  <c r="B23" i="13"/>
  <c r="B24" i="13"/>
  <c r="B19" i="13"/>
  <c r="B18" i="13"/>
  <c r="B17" i="13"/>
  <c r="B16" i="13"/>
  <c r="B15" i="13"/>
  <c r="B14" i="13"/>
  <c r="B13" i="13"/>
  <c r="B12" i="13"/>
  <c r="B11" i="13"/>
  <c r="A24" i="13"/>
  <c r="A23" i="13"/>
  <c r="A22" i="13"/>
  <c r="A21" i="13"/>
  <c r="A20" i="13"/>
  <c r="A19" i="13"/>
  <c r="A18" i="13"/>
  <c r="A17" i="13"/>
  <c r="A16" i="13"/>
  <c r="A15" i="13"/>
  <c r="A14" i="13"/>
  <c r="A13" i="13"/>
  <c r="A12" i="13"/>
  <c r="A11" i="13"/>
  <c r="H5" i="10"/>
  <c r="H9" i="10"/>
  <c r="H4" i="10"/>
  <c r="J9" i="3"/>
  <c r="J8" i="3"/>
  <c r="J7" i="3"/>
  <c r="B8" i="9"/>
  <c r="B7" i="9"/>
  <c r="B3" i="33"/>
  <c r="B2" i="33"/>
  <c r="B2" i="32"/>
  <c r="B3" i="31"/>
  <c r="B2" i="31"/>
  <c r="H5" i="30"/>
  <c r="D5" i="28"/>
  <c r="A6" i="19"/>
  <c r="A6" i="18"/>
  <c r="A7" i="81" s="1"/>
  <c r="A6" i="14"/>
  <c r="C16" i="14" a="1"/>
  <c r="C16" i="14"/>
  <c r="B3" i="14"/>
  <c r="A14" i="18"/>
  <c r="A15" i="81" s="1"/>
  <c r="A10" i="18"/>
  <c r="A11" i="81" s="1"/>
  <c r="A7" i="18"/>
  <c r="A8" i="81" s="1"/>
  <c r="C18" i="20" a="1"/>
  <c r="C18" i="20" s="1"/>
  <c r="B2" i="18"/>
  <c r="B3" i="18"/>
  <c r="B6" i="9"/>
  <c r="B5" i="9"/>
  <c r="B4" i="9"/>
  <c r="H6" i="10"/>
  <c r="H7" i="10"/>
  <c r="H8" i="10"/>
  <c r="I10" i="4"/>
  <c r="I5" i="4"/>
  <c r="I4" i="4"/>
  <c r="J5" i="3"/>
  <c r="J6" i="3"/>
  <c r="B24" i="143" l="1"/>
  <c r="B23" i="143"/>
  <c r="B20" i="142"/>
  <c r="B19" i="142"/>
  <c r="B23" i="141"/>
  <c r="B22" i="141"/>
  <c r="B23" i="140"/>
  <c r="B22" i="140"/>
  <c r="B23" i="139"/>
  <c r="B22" i="139"/>
  <c r="B22" i="138"/>
  <c r="B21" i="138"/>
  <c r="B21" i="93"/>
  <c r="B20" i="93"/>
  <c r="B28" i="92"/>
  <c r="B27" i="92"/>
  <c r="B22" i="90"/>
  <c r="B21" i="90"/>
  <c r="B22" i="89"/>
  <c r="B21" i="89"/>
  <c r="B21" i="88"/>
  <c r="B20" i="88"/>
  <c r="B22" i="8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Santiago Buitrago  Alzate</author>
  </authors>
  <commentList>
    <comment ref="C5" authorId="0" shapeId="0" xr:uid="{320459D3-FEAD-4E1F-9B12-59362D82F66E}">
      <text>
        <r>
          <rPr>
            <sz val="11"/>
            <color theme="1"/>
            <rFont val="Aptos Narrow"/>
            <family val="2"/>
            <scheme val="minor"/>
          </rPr>
          <t>Solo aplica para texto</t>
        </r>
      </text>
    </comment>
    <comment ref="D5" authorId="0" shapeId="0" xr:uid="{ADDC8918-E185-4DFF-A54A-4EC238124349}">
      <text>
        <r>
          <rPr>
            <sz val="11"/>
            <color theme="1"/>
            <rFont val="Aptos Narrow"/>
            <family val="2"/>
            <scheme val="minor"/>
          </rPr>
          <t>Solo aplica para texto</t>
        </r>
      </text>
    </comment>
    <comment ref="E5" authorId="0" shapeId="0" xr:uid="{BFD676C3-811A-4DEA-97EA-407936142ABF}">
      <text>
        <r>
          <rPr>
            <sz val="11"/>
            <color theme="1"/>
            <rFont val="Aptos Narrow"/>
            <family val="2"/>
            <scheme val="minor"/>
          </rPr>
          <t>Solo aplica para datos decimales, e indica la cantidad de decimales que se van a almacenar.</t>
        </r>
      </text>
    </comment>
    <comment ref="F5" authorId="0" shapeId="0" xr:uid="{BC145437-B6E9-4447-AF0B-A82DF8841AC4}">
      <text>
        <r>
          <rPr>
            <sz val="11"/>
            <color theme="1"/>
            <rFont val="Aptos Narrow"/>
            <family val="2"/>
            <scheme val="minor"/>
          </rPr>
          <t xml:space="preserve">Santiago Buitrago  Alzate:
Aplica </t>
        </r>
      </text>
    </comment>
    <comment ref="H5" authorId="0" shapeId="0" xr:uid="{475A20C8-AF6E-4C4C-98DE-7BD27B24F97C}">
      <text>
        <r>
          <rPr>
            <sz val="11"/>
            <color theme="1"/>
            <rFont val="Aptos Narrow"/>
            <family val="2"/>
            <scheme val="minor"/>
          </rPr>
          <t>Santiago Buitrago  Alzate:
Aplica para datos numericos</t>
        </r>
      </text>
    </comment>
    <comment ref="I5" authorId="0" shapeId="0" xr:uid="{BCB87CEF-135C-4F53-A4DF-9E88498291C8}">
      <text>
        <r>
          <rPr>
            <sz val="11"/>
            <color theme="1"/>
            <rFont val="Aptos Narrow"/>
            <family val="2"/>
            <scheme val="minor"/>
          </rPr>
          <t>Santiago Buitrago  Alzate:
Aplica para datos numericos</t>
        </r>
      </text>
    </comment>
    <comment ref="J5" authorId="0" shapeId="0" xr:uid="{9E4E5278-98DA-4390-8631-B828F866DBBB}">
      <text>
        <r>
          <rPr>
            <sz val="11"/>
            <color theme="1"/>
            <rFont val="Aptos Narrow"/>
            <family val="2"/>
            <scheme val="minor"/>
          </rPr>
          <t>Santiago Buitrago  Alzate:
indica si un dato de tipo texto debe seguir un formato preestablecido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Santiago Buitrago  Alzate</author>
  </authors>
  <commentList>
    <comment ref="C5" authorId="0" shapeId="0" xr:uid="{3734576F-5FAB-4BE5-896B-1B7106044FCA}">
      <text>
        <r>
          <rPr>
            <sz val="11"/>
            <color theme="1"/>
            <rFont val="Aptos Narrow"/>
            <family val="2"/>
            <scheme val="minor"/>
          </rPr>
          <t>Solo aplica para texto</t>
        </r>
      </text>
    </comment>
    <comment ref="D5" authorId="0" shapeId="0" xr:uid="{920ED08E-8F77-49C7-BFD7-124832F7FD45}">
      <text>
        <r>
          <rPr>
            <sz val="11"/>
            <color theme="1"/>
            <rFont val="Aptos Narrow"/>
            <family val="2"/>
            <scheme val="minor"/>
          </rPr>
          <t>Solo aplica para texto</t>
        </r>
      </text>
    </comment>
    <comment ref="E5" authorId="0" shapeId="0" xr:uid="{D81D247B-152F-497C-B6D3-17A0EEDE678E}">
      <text>
        <r>
          <rPr>
            <sz val="11"/>
            <color theme="1"/>
            <rFont val="Aptos Narrow"/>
            <family val="2"/>
            <scheme val="minor"/>
          </rPr>
          <t>Solo aplica para datos decimales, e indica la cantidad de decimales que se van a almacenar.</t>
        </r>
      </text>
    </comment>
    <comment ref="F5" authorId="0" shapeId="0" xr:uid="{47047259-959D-4C58-9D52-93A244EA2B62}">
      <text>
        <r>
          <rPr>
            <sz val="11"/>
            <color theme="1"/>
            <rFont val="Aptos Narrow"/>
            <family val="2"/>
            <scheme val="minor"/>
          </rPr>
          <t xml:space="preserve">Santiago Buitrago  Alzate:
Aplica </t>
        </r>
      </text>
    </comment>
    <comment ref="H5" authorId="0" shapeId="0" xr:uid="{2F3434BA-0986-4AEE-AFA0-57C31F9F6FC4}">
      <text>
        <r>
          <rPr>
            <sz val="11"/>
            <color theme="1"/>
            <rFont val="Aptos Narrow"/>
            <family val="2"/>
            <scheme val="minor"/>
          </rPr>
          <t>Santiago Buitrago  Alzate:
Aplica para datos numericos</t>
        </r>
      </text>
    </comment>
    <comment ref="I5" authorId="0" shapeId="0" xr:uid="{805BADBE-7BCA-4C41-93A4-3B08EC02BB28}">
      <text>
        <r>
          <rPr>
            <sz val="11"/>
            <color theme="1"/>
            <rFont val="Aptos Narrow"/>
            <family val="2"/>
            <scheme val="minor"/>
          </rPr>
          <t>Santiago Buitrago  Alzate:
Aplica para datos numericos</t>
        </r>
      </text>
    </comment>
    <comment ref="J5" authorId="0" shapeId="0" xr:uid="{EC3E0AA7-DF9B-46E9-A986-9402113F0B99}">
      <text>
        <r>
          <rPr>
            <sz val="11"/>
            <color theme="1"/>
            <rFont val="Aptos Narrow"/>
            <family val="2"/>
            <scheme val="minor"/>
          </rPr>
          <t>Santiago Buitrago  Alzate:
indica si un dato de tipo texto debe seguir un formato preestablecido</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Santiago Buitrago  Alzate</author>
  </authors>
  <commentList>
    <comment ref="C5" authorId="0" shapeId="0" xr:uid="{9C613CD0-E77A-4D85-B657-D2AA751555C5}">
      <text>
        <r>
          <rPr>
            <sz val="11"/>
            <color theme="1"/>
            <rFont val="Aptos Narrow"/>
            <family val="2"/>
            <scheme val="minor"/>
          </rPr>
          <t>Solo aplica para texto</t>
        </r>
      </text>
    </comment>
    <comment ref="D5" authorId="0" shapeId="0" xr:uid="{7DFC9F37-DC1B-4782-8358-1F9FF088912F}">
      <text>
        <r>
          <rPr>
            <sz val="11"/>
            <color theme="1"/>
            <rFont val="Aptos Narrow"/>
            <family val="2"/>
            <scheme val="minor"/>
          </rPr>
          <t>Solo aplica para texto</t>
        </r>
      </text>
    </comment>
    <comment ref="E5" authorId="0" shapeId="0" xr:uid="{737E2709-E269-43E5-AB51-13A4C2414C45}">
      <text>
        <r>
          <rPr>
            <sz val="11"/>
            <color theme="1"/>
            <rFont val="Aptos Narrow"/>
            <family val="2"/>
            <scheme val="minor"/>
          </rPr>
          <t>Solo aplica para datos decimales, e indica la cantidad de decimales que se van a almacenar.</t>
        </r>
      </text>
    </comment>
    <comment ref="F5" authorId="0" shapeId="0" xr:uid="{53AB7C57-97B5-4940-AD7D-8614D55DE80A}">
      <text>
        <r>
          <rPr>
            <sz val="11"/>
            <color theme="1"/>
            <rFont val="Aptos Narrow"/>
            <family val="2"/>
            <scheme val="minor"/>
          </rPr>
          <t xml:space="preserve">Santiago Buitrago  Alzate:
Aplica </t>
        </r>
      </text>
    </comment>
    <comment ref="H5" authorId="0" shapeId="0" xr:uid="{BD195E99-AEC4-429A-9226-FE508E1E0958}">
      <text>
        <r>
          <rPr>
            <sz val="11"/>
            <color theme="1"/>
            <rFont val="Aptos Narrow"/>
            <family val="2"/>
            <scheme val="minor"/>
          </rPr>
          <t>Santiago Buitrago  Alzate:
Aplica para datos numericos</t>
        </r>
      </text>
    </comment>
    <comment ref="I5" authorId="0" shapeId="0" xr:uid="{EAC1F8E5-837D-4C8C-9984-2DC8934ED287}">
      <text>
        <r>
          <rPr>
            <sz val="11"/>
            <color theme="1"/>
            <rFont val="Aptos Narrow"/>
            <family val="2"/>
            <scheme val="minor"/>
          </rPr>
          <t>Santiago Buitrago  Alzate:
Aplica para datos numericos</t>
        </r>
      </text>
    </comment>
    <comment ref="J5" authorId="0" shapeId="0" xr:uid="{C76DFC15-F2BA-460A-B462-BCB7CA0EC132}">
      <text>
        <r>
          <rPr>
            <sz val="11"/>
            <color theme="1"/>
            <rFont val="Aptos Narrow"/>
            <family val="2"/>
            <scheme val="minor"/>
          </rPr>
          <t>Santiago Buitrago  Alzate:
indica si un dato de tipo texto debe seguir un formato preestablecido</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Santiago Buitrago  Alzate</author>
  </authors>
  <commentList>
    <comment ref="C5" authorId="0" shapeId="0" xr:uid="{8FB83F90-16AB-4982-AF6D-B324C1436D14}">
      <text>
        <r>
          <rPr>
            <sz val="11"/>
            <color theme="1"/>
            <rFont val="Aptos Narrow"/>
            <family val="2"/>
            <scheme val="minor"/>
          </rPr>
          <t>Solo aplica para texto</t>
        </r>
      </text>
    </comment>
    <comment ref="D5" authorId="0" shapeId="0" xr:uid="{31C06CF9-15E9-4897-88DC-4E1E9882E3D2}">
      <text>
        <r>
          <rPr>
            <sz val="11"/>
            <color theme="1"/>
            <rFont val="Aptos Narrow"/>
            <family val="2"/>
            <scheme val="minor"/>
          </rPr>
          <t>Solo aplica para texto</t>
        </r>
      </text>
    </comment>
    <comment ref="E5" authorId="0" shapeId="0" xr:uid="{442CF04B-073C-4CAF-AE36-8A1C58AE8499}">
      <text>
        <r>
          <rPr>
            <sz val="11"/>
            <color theme="1"/>
            <rFont val="Aptos Narrow"/>
            <family val="2"/>
            <scheme val="minor"/>
          </rPr>
          <t>Solo aplica para datos decimales, e indica la cantidad de decimales que se van a almacenar.</t>
        </r>
      </text>
    </comment>
    <comment ref="F5" authorId="0" shapeId="0" xr:uid="{350A9BB1-562E-4553-B423-52D6CF18F676}">
      <text>
        <r>
          <rPr>
            <sz val="11"/>
            <color theme="1"/>
            <rFont val="Aptos Narrow"/>
            <family val="2"/>
            <scheme val="minor"/>
          </rPr>
          <t xml:space="preserve">Santiago Buitrago  Alzate:
Aplica </t>
        </r>
      </text>
    </comment>
    <comment ref="H5" authorId="0" shapeId="0" xr:uid="{9BA42DB3-9823-4150-9706-A7C8A350227D}">
      <text>
        <r>
          <rPr>
            <sz val="11"/>
            <color theme="1"/>
            <rFont val="Aptos Narrow"/>
            <family val="2"/>
            <scheme val="minor"/>
          </rPr>
          <t>Santiago Buitrago  Alzate:
Aplica para datos numericos</t>
        </r>
      </text>
    </comment>
    <comment ref="I5" authorId="0" shapeId="0" xr:uid="{51CE9688-DB03-446A-AAAE-3C8B4CC3BE12}">
      <text>
        <r>
          <rPr>
            <sz val="11"/>
            <color theme="1"/>
            <rFont val="Aptos Narrow"/>
            <family val="2"/>
            <scheme val="minor"/>
          </rPr>
          <t>Santiago Buitrago  Alzate:
Aplica para datos numericos</t>
        </r>
      </text>
    </comment>
    <comment ref="J5" authorId="0" shapeId="0" xr:uid="{898F5B6D-8AAF-465A-9975-88F1C8E98FD1}">
      <text>
        <r>
          <rPr>
            <sz val="11"/>
            <color theme="1"/>
            <rFont val="Aptos Narrow"/>
            <family val="2"/>
            <scheme val="minor"/>
          </rPr>
          <t>Santiago Buitrago  Alzate:
indica si un dato de tipo texto debe seguir un formato preestablecido</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Santiago Buitrago  Alzate</author>
  </authors>
  <commentList>
    <comment ref="C5" authorId="0" shapeId="0" xr:uid="{CECF91E1-C9B3-49EA-99B4-2B26DFE23ABF}">
      <text>
        <r>
          <rPr>
            <sz val="11"/>
            <color theme="1"/>
            <rFont val="Aptos Narrow"/>
            <family val="2"/>
            <scheme val="minor"/>
          </rPr>
          <t>Solo aplica para texto</t>
        </r>
      </text>
    </comment>
    <comment ref="D5" authorId="0" shapeId="0" xr:uid="{5070A537-D686-423F-99C8-B1352D41DE37}">
      <text>
        <r>
          <rPr>
            <sz val="11"/>
            <color theme="1"/>
            <rFont val="Aptos Narrow"/>
            <family val="2"/>
            <scheme val="minor"/>
          </rPr>
          <t>Solo aplica para texto</t>
        </r>
      </text>
    </comment>
    <comment ref="E5" authorId="0" shapeId="0" xr:uid="{3EEC738B-2CB9-46B3-B35D-6306B8462EE7}">
      <text>
        <r>
          <rPr>
            <sz val="11"/>
            <color theme="1"/>
            <rFont val="Aptos Narrow"/>
            <family val="2"/>
            <scheme val="minor"/>
          </rPr>
          <t>Solo aplica para datos decimales, e indica la cantidad de decimales que se van a almacenar.</t>
        </r>
      </text>
    </comment>
    <comment ref="F5" authorId="0" shapeId="0" xr:uid="{A9A31403-CE6B-4116-B30E-244AC84318DA}">
      <text>
        <r>
          <rPr>
            <sz val="11"/>
            <color theme="1"/>
            <rFont val="Aptos Narrow"/>
            <family val="2"/>
            <scheme val="minor"/>
          </rPr>
          <t xml:space="preserve">Santiago Buitrago  Alzate:
Aplica </t>
        </r>
      </text>
    </comment>
    <comment ref="H5" authorId="0" shapeId="0" xr:uid="{D4947747-48A1-42E8-A8FB-4259FC8542DA}">
      <text>
        <r>
          <rPr>
            <sz val="11"/>
            <color theme="1"/>
            <rFont val="Aptos Narrow"/>
            <family val="2"/>
            <scheme val="minor"/>
          </rPr>
          <t>Santiago Buitrago  Alzate:
Aplica para datos numericos</t>
        </r>
      </text>
    </comment>
    <comment ref="I5" authorId="0" shapeId="0" xr:uid="{CE0A0F58-2260-4A47-890F-0BD043AC02F9}">
      <text>
        <r>
          <rPr>
            <sz val="11"/>
            <color theme="1"/>
            <rFont val="Aptos Narrow"/>
            <family val="2"/>
            <scheme val="minor"/>
          </rPr>
          <t>Santiago Buitrago  Alzate:
Aplica para datos numericos</t>
        </r>
      </text>
    </comment>
    <comment ref="J5" authorId="0" shapeId="0" xr:uid="{16673D7F-6981-4C90-9201-1C93FBC7385F}">
      <text>
        <r>
          <rPr>
            <sz val="11"/>
            <color theme="1"/>
            <rFont val="Aptos Narrow"/>
            <family val="2"/>
            <scheme val="minor"/>
          </rPr>
          <t>Santiago Buitrago  Alzate:
indica si un dato de tipo texto debe seguir un formato preestablecido</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Santiago Buitrago  Alzate</author>
  </authors>
  <commentList>
    <comment ref="C5" authorId="0" shapeId="0" xr:uid="{6106F27E-1D72-4A9D-9F03-6C5DD6248946}">
      <text>
        <r>
          <rPr>
            <sz val="11"/>
            <color theme="1"/>
            <rFont val="Aptos Narrow"/>
            <family val="2"/>
            <scheme val="minor"/>
          </rPr>
          <t>Solo aplica para texto</t>
        </r>
      </text>
    </comment>
    <comment ref="D5" authorId="0" shapeId="0" xr:uid="{52BC72DE-0754-42F5-A584-9B86449BBDC1}">
      <text>
        <r>
          <rPr>
            <sz val="11"/>
            <color theme="1"/>
            <rFont val="Aptos Narrow"/>
            <family val="2"/>
            <scheme val="minor"/>
          </rPr>
          <t>Solo aplica para texto</t>
        </r>
      </text>
    </comment>
    <comment ref="E5" authorId="0" shapeId="0" xr:uid="{54B515DE-8B2B-4EB0-B29D-08D33ABF7126}">
      <text>
        <r>
          <rPr>
            <sz val="11"/>
            <color theme="1"/>
            <rFont val="Aptos Narrow"/>
            <family val="2"/>
            <scheme val="minor"/>
          </rPr>
          <t>Solo aplica para datos decimales, e indica la cantidad de decimales que se van a almacenar.</t>
        </r>
      </text>
    </comment>
    <comment ref="F5" authorId="0" shapeId="0" xr:uid="{0E8E01EE-6F16-4D90-8F43-017429CB839A}">
      <text>
        <r>
          <rPr>
            <sz val="11"/>
            <color theme="1"/>
            <rFont val="Aptos Narrow"/>
            <family val="2"/>
            <scheme val="minor"/>
          </rPr>
          <t xml:space="preserve">Santiago Buitrago  Alzate:
Aplica </t>
        </r>
      </text>
    </comment>
    <comment ref="H5" authorId="0" shapeId="0" xr:uid="{6A5EAEE1-B945-4260-8C05-E98205B4EE3A}">
      <text>
        <r>
          <rPr>
            <sz val="11"/>
            <color theme="1"/>
            <rFont val="Aptos Narrow"/>
            <family val="2"/>
            <scheme val="minor"/>
          </rPr>
          <t>Santiago Buitrago  Alzate:
Aplica para datos numericos</t>
        </r>
      </text>
    </comment>
    <comment ref="I5" authorId="0" shapeId="0" xr:uid="{7BDB2D0C-E616-4DBE-932A-BF1F38C1FA75}">
      <text>
        <r>
          <rPr>
            <sz val="11"/>
            <color theme="1"/>
            <rFont val="Aptos Narrow"/>
            <family val="2"/>
            <scheme val="minor"/>
          </rPr>
          <t>Santiago Buitrago  Alzate:
Aplica para datos numericos</t>
        </r>
      </text>
    </comment>
    <comment ref="J5" authorId="0" shapeId="0" xr:uid="{D250A4D2-1FA3-41DD-B62E-B07A3EC1191B}">
      <text>
        <r>
          <rPr>
            <sz val="11"/>
            <color theme="1"/>
            <rFont val="Aptos Narrow"/>
            <family val="2"/>
            <scheme val="minor"/>
          </rPr>
          <t>Santiago Buitrago  Alzate:
indica si un dato de tipo texto debe seguir un formato preestablecido</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Santiago Buitrago  Alzate</author>
  </authors>
  <commentList>
    <comment ref="C5" authorId="0" shapeId="0" xr:uid="{041DABAE-9ED0-454E-9F17-5670BE32A92F}">
      <text>
        <r>
          <rPr>
            <sz val="11"/>
            <color theme="1"/>
            <rFont val="Aptos Narrow"/>
            <family val="2"/>
            <scheme val="minor"/>
          </rPr>
          <t>Solo aplica para texto</t>
        </r>
      </text>
    </comment>
    <comment ref="D5" authorId="0" shapeId="0" xr:uid="{95F6F387-4AF0-47CC-8CD9-CBA1ABA467DA}">
      <text>
        <r>
          <rPr>
            <sz val="11"/>
            <color theme="1"/>
            <rFont val="Aptos Narrow"/>
            <family val="2"/>
            <scheme val="minor"/>
          </rPr>
          <t>Solo aplica para texto</t>
        </r>
      </text>
    </comment>
    <comment ref="E5" authorId="0" shapeId="0" xr:uid="{2052C4E7-18D1-4F1B-ADED-5C5B80BACBAC}">
      <text>
        <r>
          <rPr>
            <sz val="11"/>
            <color theme="1"/>
            <rFont val="Aptos Narrow"/>
            <family val="2"/>
            <scheme val="minor"/>
          </rPr>
          <t>Solo aplica para datos decimales, e indica la cantidad de decimales que se van a almacenar.</t>
        </r>
      </text>
    </comment>
    <comment ref="F5" authorId="0" shapeId="0" xr:uid="{9A6C34EE-7B0C-4722-889C-755D43E361FA}">
      <text>
        <r>
          <rPr>
            <sz val="11"/>
            <color theme="1"/>
            <rFont val="Aptos Narrow"/>
            <family val="2"/>
            <scheme val="minor"/>
          </rPr>
          <t xml:space="preserve">Santiago Buitrago  Alzate:
Aplica </t>
        </r>
      </text>
    </comment>
    <comment ref="H5" authorId="0" shapeId="0" xr:uid="{EC936150-212C-4ED1-8E62-4F1591228D60}">
      <text>
        <r>
          <rPr>
            <sz val="11"/>
            <color theme="1"/>
            <rFont val="Aptos Narrow"/>
            <family val="2"/>
            <scheme val="minor"/>
          </rPr>
          <t>Santiago Buitrago  Alzate:
Aplica para datos numericos</t>
        </r>
      </text>
    </comment>
    <comment ref="I5" authorId="0" shapeId="0" xr:uid="{3E4C4965-7406-4B4D-A207-5662C8CD19ED}">
      <text>
        <r>
          <rPr>
            <sz val="11"/>
            <color theme="1"/>
            <rFont val="Aptos Narrow"/>
            <family val="2"/>
            <scheme val="minor"/>
          </rPr>
          <t>Santiago Buitrago  Alzate:
Aplica para datos numericos</t>
        </r>
      </text>
    </comment>
    <comment ref="J5" authorId="0" shapeId="0" xr:uid="{46C37113-D2D7-45BE-A5CC-7CC0293F50B8}">
      <text>
        <r>
          <rPr>
            <sz val="11"/>
            <color theme="1"/>
            <rFont val="Aptos Narrow"/>
            <family val="2"/>
            <scheme val="minor"/>
          </rPr>
          <t>Santiago Buitrago  Alzate:
indica si un dato de tipo texto debe seguir un formato preestablecido</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Santiago Buitrago  Alzate</author>
  </authors>
  <commentList>
    <comment ref="C5" authorId="0" shapeId="0" xr:uid="{66135B14-9923-4AC8-962B-848A0A4C9EDB}">
      <text>
        <r>
          <rPr>
            <sz val="11"/>
            <color theme="1"/>
            <rFont val="Aptos Narrow"/>
            <family val="2"/>
            <scheme val="minor"/>
          </rPr>
          <t>Solo aplica para texto</t>
        </r>
      </text>
    </comment>
    <comment ref="D5" authorId="0" shapeId="0" xr:uid="{60D823DF-E52C-451E-AD52-1F969003DF13}">
      <text>
        <r>
          <rPr>
            <sz val="11"/>
            <color theme="1"/>
            <rFont val="Aptos Narrow"/>
            <family val="2"/>
            <scheme val="minor"/>
          </rPr>
          <t>Solo aplica para texto</t>
        </r>
      </text>
    </comment>
    <comment ref="E5" authorId="0" shapeId="0" xr:uid="{96F26811-60AA-41B2-B434-2B2C42C8CF91}">
      <text>
        <r>
          <rPr>
            <sz val="11"/>
            <color theme="1"/>
            <rFont val="Aptos Narrow"/>
            <family val="2"/>
            <scheme val="minor"/>
          </rPr>
          <t>Solo aplica para datos decimales, e indica la cantidad de decimales que se van a almacenar.</t>
        </r>
      </text>
    </comment>
    <comment ref="F5" authorId="0" shapeId="0" xr:uid="{55F08F03-4BE6-43BE-AE10-7C160D2D4045}">
      <text>
        <r>
          <rPr>
            <sz val="11"/>
            <color theme="1"/>
            <rFont val="Aptos Narrow"/>
            <family val="2"/>
            <scheme val="minor"/>
          </rPr>
          <t xml:space="preserve">Santiago Buitrago  Alzate:
Aplica </t>
        </r>
      </text>
    </comment>
    <comment ref="H5" authorId="0" shapeId="0" xr:uid="{6E8FE90C-3A35-4B88-B990-333014FA0FAF}">
      <text>
        <r>
          <rPr>
            <sz val="11"/>
            <color theme="1"/>
            <rFont val="Aptos Narrow"/>
            <family val="2"/>
            <scheme val="minor"/>
          </rPr>
          <t>Santiago Buitrago  Alzate:
Aplica para datos numericos</t>
        </r>
      </text>
    </comment>
    <comment ref="I5" authorId="0" shapeId="0" xr:uid="{58C16FDF-CA31-4A2D-B290-ECE5384BE363}">
      <text>
        <r>
          <rPr>
            <sz val="11"/>
            <color theme="1"/>
            <rFont val="Aptos Narrow"/>
            <family val="2"/>
            <scheme val="minor"/>
          </rPr>
          <t>Santiago Buitrago  Alzate:
Aplica para datos numericos</t>
        </r>
      </text>
    </comment>
    <comment ref="J5" authorId="0" shapeId="0" xr:uid="{7CF0EDEB-379F-4E14-A128-1751F97920DD}">
      <text>
        <r>
          <rPr>
            <sz val="11"/>
            <color theme="1"/>
            <rFont val="Aptos Narrow"/>
            <family val="2"/>
            <scheme val="minor"/>
          </rPr>
          <t>Santiago Buitrago  Alzate:
indica si un dato de tipo texto debe seguir un formato preestablecido</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Santiago Buitrago  Alzate</author>
  </authors>
  <commentList>
    <comment ref="C5" authorId="0" shapeId="0" xr:uid="{30B92DAB-33BB-4583-B0C8-2B3B0E3818A8}">
      <text>
        <r>
          <rPr>
            <sz val="11"/>
            <color theme="1"/>
            <rFont val="Aptos Narrow"/>
            <family val="2"/>
            <scheme val="minor"/>
          </rPr>
          <t>Solo aplica para texto</t>
        </r>
      </text>
    </comment>
    <comment ref="D5" authorId="0" shapeId="0" xr:uid="{314D8451-63BF-4DB0-8D71-33431AE07BFA}">
      <text>
        <r>
          <rPr>
            <sz val="11"/>
            <color theme="1"/>
            <rFont val="Aptos Narrow"/>
            <family val="2"/>
            <scheme val="minor"/>
          </rPr>
          <t>Solo aplica para texto</t>
        </r>
      </text>
    </comment>
    <comment ref="E5" authorId="0" shapeId="0" xr:uid="{832F5990-3EFB-4D25-B150-CF6FC721DB92}">
      <text>
        <r>
          <rPr>
            <sz val="11"/>
            <color theme="1"/>
            <rFont val="Aptos Narrow"/>
            <family val="2"/>
            <scheme val="minor"/>
          </rPr>
          <t>Solo aplica para datos decimales, e indica la cantidad de decimales que se van a almacenar.</t>
        </r>
      </text>
    </comment>
    <comment ref="F5" authorId="0" shapeId="0" xr:uid="{76FCF69C-B1AE-4D28-BBC5-E31D2954C861}">
      <text>
        <r>
          <rPr>
            <sz val="11"/>
            <color theme="1"/>
            <rFont val="Aptos Narrow"/>
            <family val="2"/>
            <scheme val="minor"/>
          </rPr>
          <t xml:space="preserve">Santiago Buitrago  Alzate:
Aplica </t>
        </r>
      </text>
    </comment>
    <comment ref="H5" authorId="0" shapeId="0" xr:uid="{8FF463B9-7F6F-471A-A713-FBEC1CACA7C9}">
      <text>
        <r>
          <rPr>
            <sz val="11"/>
            <color theme="1"/>
            <rFont val="Aptos Narrow"/>
            <family val="2"/>
            <scheme val="minor"/>
          </rPr>
          <t>Santiago Buitrago  Alzate:
Aplica para datos numericos</t>
        </r>
      </text>
    </comment>
    <comment ref="I5" authorId="0" shapeId="0" xr:uid="{5A7D3874-EB1E-47D9-BE4D-7EC3E1DE4702}">
      <text>
        <r>
          <rPr>
            <sz val="11"/>
            <color theme="1"/>
            <rFont val="Aptos Narrow"/>
            <family val="2"/>
            <scheme val="minor"/>
          </rPr>
          <t>Santiago Buitrago  Alzate:
Aplica para datos numericos</t>
        </r>
      </text>
    </comment>
    <comment ref="J5" authorId="0" shapeId="0" xr:uid="{5A1CE48E-6D3B-4481-9594-768C50BC18DB}">
      <text>
        <r>
          <rPr>
            <sz val="11"/>
            <color theme="1"/>
            <rFont val="Aptos Narrow"/>
            <family val="2"/>
            <scheme val="minor"/>
          </rPr>
          <t>Santiago Buitrago  Alzate:
indica si un dato de tipo texto debe seguir un formato preestablecido</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Santiago Buitrago  Alzate</author>
  </authors>
  <commentList>
    <comment ref="C5" authorId="0" shapeId="0" xr:uid="{EEB03F5B-B9E4-475C-94D2-113E73CD9ABB}">
      <text>
        <r>
          <rPr>
            <sz val="11"/>
            <color theme="1"/>
            <rFont val="Aptos Narrow"/>
            <family val="2"/>
            <scheme val="minor"/>
          </rPr>
          <t>Solo aplica para texto</t>
        </r>
      </text>
    </comment>
    <comment ref="D5" authorId="0" shapeId="0" xr:uid="{2181656D-F8FE-407F-8D97-9CE524011792}">
      <text>
        <r>
          <rPr>
            <sz val="11"/>
            <color theme="1"/>
            <rFont val="Aptos Narrow"/>
            <family val="2"/>
            <scheme val="minor"/>
          </rPr>
          <t>Solo aplica para texto</t>
        </r>
      </text>
    </comment>
    <comment ref="E5" authorId="0" shapeId="0" xr:uid="{0F1B1846-D9BA-4F4C-8D82-8430C5895EA4}">
      <text>
        <r>
          <rPr>
            <sz val="11"/>
            <color theme="1"/>
            <rFont val="Aptos Narrow"/>
            <family val="2"/>
            <scheme val="minor"/>
          </rPr>
          <t>Solo aplica para datos decimales, e indica la cantidad de decimales que se van a almacenar.</t>
        </r>
      </text>
    </comment>
    <comment ref="F5" authorId="0" shapeId="0" xr:uid="{EB14B9D1-5CBD-43F0-8559-DE7C4001FD91}">
      <text>
        <r>
          <rPr>
            <sz val="11"/>
            <color theme="1"/>
            <rFont val="Aptos Narrow"/>
            <family val="2"/>
            <scheme val="minor"/>
          </rPr>
          <t xml:space="preserve">Santiago Buitrago  Alzate:
Aplica </t>
        </r>
      </text>
    </comment>
    <comment ref="H5" authorId="0" shapeId="0" xr:uid="{836229D0-FDF0-4962-9BA4-947E5B779EC2}">
      <text>
        <r>
          <rPr>
            <sz val="11"/>
            <color theme="1"/>
            <rFont val="Aptos Narrow"/>
            <family val="2"/>
            <scheme val="minor"/>
          </rPr>
          <t>Santiago Buitrago  Alzate:
Aplica para datos numericos</t>
        </r>
      </text>
    </comment>
    <comment ref="I5" authorId="0" shapeId="0" xr:uid="{7D8A0A60-2BFD-45F5-A8CE-C13218FAF935}">
      <text>
        <r>
          <rPr>
            <sz val="11"/>
            <color theme="1"/>
            <rFont val="Aptos Narrow"/>
            <family val="2"/>
            <scheme val="minor"/>
          </rPr>
          <t>Santiago Buitrago  Alzate:
Aplica para datos numericos</t>
        </r>
      </text>
    </comment>
    <comment ref="J5" authorId="0" shapeId="0" xr:uid="{1CFBC307-9289-4B9B-A11D-4D24082130BE}">
      <text>
        <r>
          <rPr>
            <sz val="11"/>
            <color theme="1"/>
            <rFont val="Aptos Narrow"/>
            <family val="2"/>
            <scheme val="minor"/>
          </rPr>
          <t>Santiago Buitrago  Alzate:
indica si un dato de tipo texto debe seguir un formato preestablecido</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Andres David Ortiz Mejia</author>
    <author>Santiago Buitrago  Alzate</author>
  </authors>
  <commentList>
    <comment ref="B5" authorId="0" shapeId="0" xr:uid="{09DE01A2-C0A4-43FC-A449-23E635EAE0F4}">
      <text>
        <r>
          <rPr>
            <sz val="11"/>
            <color theme="1"/>
            <rFont val="Aptos Narrow"/>
            <family val="2"/>
            <scheme val="minor"/>
          </rPr>
          <t xml:space="preserve">Andres David Ortiz Mejia:
es el tipo de dato que se va a manejar o al que corresponde 
</t>
        </r>
      </text>
    </comment>
    <comment ref="C5" authorId="1" shapeId="0" xr:uid="{B811E721-ECEB-4097-97CB-27955BAF00D0}">
      <text>
        <r>
          <rPr>
            <sz val="11"/>
            <color theme="1"/>
            <rFont val="Aptos Narrow"/>
            <family val="2"/>
            <scheme val="minor"/>
          </rPr>
          <t xml:space="preserve">solo aplica para datos tipo texto, siendo esto lo minimo de largo que debe tener
</t>
        </r>
      </text>
    </comment>
    <comment ref="D5" authorId="1" shapeId="0" xr:uid="{2DF7D62B-9514-411A-99ED-D16A679641DA}">
      <text>
        <r>
          <rPr>
            <sz val="11"/>
            <color theme="1"/>
            <rFont val="Aptos Narrow"/>
            <family val="2"/>
            <scheme val="minor"/>
          </rPr>
          <t xml:space="preserve">Solo aplica para datos tipo texto, siendo este la mayor longitud que puede tener 
</t>
        </r>
      </text>
    </comment>
    <comment ref="E5" authorId="1" shapeId="0" xr:uid="{CF14AD1F-B55C-442D-BB6A-5A250317C2F5}">
      <text>
        <r>
          <rPr>
            <sz val="11"/>
            <color theme="1"/>
            <rFont val="Aptos Narrow"/>
            <family val="2"/>
            <scheme val="minor"/>
          </rPr>
          <t>Solo aplica para datos decimales, e indica la cantidad de decimales que se van a almacenar.</t>
        </r>
      </text>
    </comment>
    <comment ref="F5" authorId="1" shapeId="0" xr:uid="{273855EE-AB98-46B9-99EB-CD377204387E}">
      <text>
        <r>
          <rPr>
            <sz val="11"/>
            <color theme="1"/>
            <rFont val="Aptos Narrow"/>
            <family val="2"/>
            <scheme val="minor"/>
          </rPr>
          <t>son las cifras que se van a almacenar, aplicando esto para datos decimales</t>
        </r>
      </text>
    </comment>
    <comment ref="G5" authorId="0" shapeId="0" xr:uid="{218DEFD8-5458-4E18-A105-AB0FF1B967EE}">
      <text>
        <r>
          <rPr>
            <sz val="11"/>
            <color theme="1"/>
            <rFont val="Aptos Narrow"/>
            <family val="2"/>
            <scheme val="minor"/>
          </rPr>
          <t>Andres David Ortiz Mejia:
esto tambien aplica para decimales, si es hacia arriba se define un punto y sube el redondeo al siguiente numero, igual hacia abajo. en truncar directamente elimina los decimales</t>
        </r>
      </text>
    </comment>
    <comment ref="H5" authorId="1" shapeId="0" xr:uid="{F58745A4-6529-494D-99D2-02F33F49A2DB}">
      <text>
        <r>
          <rPr>
            <sz val="11"/>
            <color theme="1"/>
            <rFont val="Aptos Narrow"/>
            <family val="2"/>
            <scheme val="minor"/>
          </rPr>
          <t>Santiago Buitrago  Alzate:
Aplica para datos numericos, siendo el punto de inicio para el rango que se va a utilizar</t>
        </r>
      </text>
    </comment>
    <comment ref="I5" authorId="1" shapeId="0" xr:uid="{DE886DAC-95EA-42F8-9164-AD37CEB45C14}">
      <text>
        <r>
          <rPr>
            <sz val="11"/>
            <color theme="1"/>
            <rFont val="Aptos Narrow"/>
            <family val="2"/>
            <scheme val="minor"/>
          </rPr>
          <t xml:space="preserve">Santiago Buitrago  Alzate:
Aplica para datos numericos, siendo este el limite para el rango definido </t>
        </r>
      </text>
    </comment>
    <comment ref="J5" authorId="1" shapeId="0" xr:uid="{82B01387-8CB5-4D4A-826F-A273E0E24F2A}">
      <text>
        <r>
          <rPr>
            <sz val="11"/>
            <color theme="1"/>
            <rFont val="Aptos Narrow"/>
            <family val="2"/>
            <scheme val="minor"/>
          </rPr>
          <t>Santiago Buitrago  Alzate:
indica si un dato de tipo de dato debe seguir un formato preestablecido</t>
        </r>
      </text>
    </comment>
    <comment ref="K5" authorId="0" shapeId="0" xr:uid="{BE707F40-9D58-4154-87CA-C29E325DDE6D}">
      <text>
        <r>
          <rPr>
            <sz val="11"/>
            <color theme="1"/>
            <rFont val="Aptos Narrow"/>
            <family val="2"/>
            <scheme val="minor"/>
          </rPr>
          <t>Andres David Ortiz Mejia:
es un valor predefinido cuando no se tiene un valor dado</t>
        </r>
      </text>
    </comment>
    <comment ref="L5" authorId="0" shapeId="0" xr:uid="{F4258AB8-58B5-4BA5-B3EA-758E5BD44947}">
      <text>
        <r>
          <rPr>
            <sz val="11"/>
            <color theme="1"/>
            <rFont val="Aptos Narrow"/>
            <family val="2"/>
            <scheme val="minor"/>
          </rPr>
          <t xml:space="preserve">Andres David Ortiz Mejia:
es una forma  o un segura para ingresar algun tipo de dato 
</t>
        </r>
      </text>
    </comment>
    <comment ref="M5" authorId="0" shapeId="0" xr:uid="{35D62000-57EB-444E-8752-EC08E13774DE}">
      <text>
        <r>
          <rPr>
            <sz val="11"/>
            <color theme="1"/>
            <rFont val="Aptos Narrow"/>
            <family val="2"/>
            <scheme val="minor"/>
          </rPr>
          <t xml:space="preserve">Andres David Ortiz Mejia:
es la opcion de quitar los espacios en blanco que se hayan ido por error u a proposito, evitando errores </t>
        </r>
      </text>
    </comment>
    <comment ref="N5" authorId="0" shapeId="0" xr:uid="{B7911515-5D6A-49FB-B068-DC03F003B20E}">
      <text>
        <r>
          <rPr>
            <sz val="11"/>
            <color theme="1"/>
            <rFont val="Aptos Narrow"/>
            <family val="2"/>
            <scheme val="minor"/>
          </rPr>
          <t>Andres David Ortiz Mejia:
es la opcion de quitar los espacios en blanco que se hayan ido por error u a proposito, evitando errores</t>
        </r>
      </text>
    </comment>
    <comment ref="O5" authorId="0" shapeId="0" xr:uid="{DB54E693-EF25-4F75-AD12-29D5B905A7FB}">
      <text>
        <r>
          <rPr>
            <sz val="11"/>
            <color theme="1"/>
            <rFont val="Aptos Narrow"/>
            <family val="2"/>
            <scheme val="minor"/>
          </rPr>
          <t>Andres David Ortiz Mejia:
el dato se autogenera solo(valga la redundancia)</t>
        </r>
      </text>
    </comment>
    <comment ref="P5" authorId="0" shapeId="0" xr:uid="{8CD70C57-EDA1-4D17-A1D0-BAA251B8C07E}">
      <text>
        <r>
          <rPr>
            <sz val="11"/>
            <color theme="1"/>
            <rFont val="Aptos Narrow"/>
            <family val="2"/>
            <scheme val="minor"/>
          </rPr>
          <t>Andres David Ortiz Mejia:
el o los datos se calculan en todo momento o tambien se calculan con algun cambio realizado? o se tiene que calcular de alguna forma</t>
        </r>
      </text>
    </comment>
    <comment ref="Q5" authorId="0" shapeId="0" xr:uid="{A6218FFC-62FB-43AC-9677-27848ECB65D0}">
      <text>
        <r>
          <rPr>
            <sz val="11"/>
            <color theme="1"/>
            <rFont val="Aptos Narrow"/>
            <family val="2"/>
            <scheme val="minor"/>
          </rPr>
          <t>Andres David Ortiz Mejia:
son datos que si o si siempre tienen que estar</t>
        </r>
      </text>
    </comment>
    <comment ref="R5" authorId="0" shapeId="0" xr:uid="{EB5738F1-C1F0-45EB-8809-DC68E46158B1}">
      <text>
        <r>
          <rPr>
            <sz val="11"/>
            <color theme="1"/>
            <rFont val="Aptos Narrow"/>
            <family val="2"/>
            <scheme val="minor"/>
          </rPr>
          <t>Andres David Ortiz Mejia:
el dato se puede modificar de alguna forma?</t>
        </r>
      </text>
    </comment>
    <comment ref="S5" authorId="0" shapeId="0" xr:uid="{955FEC06-6F5D-4EF5-AB98-48FA08D3B509}">
      <text>
        <r>
          <rPr>
            <sz val="11"/>
            <color theme="1"/>
            <rFont val="Aptos Narrow"/>
            <family val="2"/>
            <scheme val="minor"/>
          </rPr>
          <t>Andres David Ortiz Mejia:
son datos que pueden ser personales o que si necesita n un manejo delicado</t>
        </r>
      </text>
    </comment>
    <comment ref="T5" authorId="0" shapeId="0" xr:uid="{70B53B41-CAF1-4081-B8D7-D9E2FDF130FC}">
      <text>
        <r>
          <rPr>
            <sz val="11"/>
            <color theme="1"/>
            <rFont val="Aptos Narrow"/>
            <family val="2"/>
            <scheme val="minor"/>
          </rPr>
          <t>Andres David Ortiz Mejia:
es un id?</t>
        </r>
      </text>
    </comment>
    <comment ref="U5" authorId="0" shapeId="0" xr:uid="{1C18ABDC-6238-4952-B165-38C83A71F755}">
      <text>
        <r>
          <rPr>
            <sz val="11"/>
            <color theme="1"/>
            <rFont val="Aptos Narrow"/>
            <family val="2"/>
            <scheme val="minor"/>
          </rPr>
          <t xml:space="preserve">Andres David Ortiz Mejia: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Usuario invitado</author>
  </authors>
  <commentList>
    <comment ref="B5" authorId="0" shapeId="0" xr:uid="{0D092596-CA44-4B2E-92BD-9F5A851930F5}">
      <text>
        <r>
          <rPr>
            <sz val="11"/>
            <color theme="1"/>
            <rFont val="Aptos Narrow"/>
            <family val="2"/>
            <scheme val="minor"/>
          </rPr>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Andres David Ortiz Mejia</author>
    <author>Santiago Buitrago  Alzate</author>
  </authors>
  <commentList>
    <comment ref="B5" authorId="0" shapeId="0" xr:uid="{FC1C8F23-8D9D-499F-A21A-2D26B26A4444}">
      <text>
        <r>
          <rPr>
            <sz val="11"/>
            <color theme="1"/>
            <rFont val="Aptos Narrow"/>
            <family val="2"/>
            <scheme val="minor"/>
          </rPr>
          <t xml:space="preserve">Andres David Ortiz Mejia:
es el tipo de dato que se va a manejar o al que corresponde 
</t>
        </r>
      </text>
    </comment>
    <comment ref="C5" authorId="1" shapeId="0" xr:uid="{3177E205-9B19-4481-A0DD-00F956039B81}">
      <text>
        <r>
          <rPr>
            <sz val="11"/>
            <color theme="1"/>
            <rFont val="Aptos Narrow"/>
            <family val="2"/>
            <scheme val="minor"/>
          </rPr>
          <t xml:space="preserve">solo aplica para datos tipo texto, siendo esto lo minimo de largo que debe tener
</t>
        </r>
      </text>
    </comment>
    <comment ref="D5" authorId="1" shapeId="0" xr:uid="{27A9C71F-567D-4166-A0B6-4DCB7F815C65}">
      <text>
        <r>
          <rPr>
            <sz val="11"/>
            <color theme="1"/>
            <rFont val="Aptos Narrow"/>
            <family val="2"/>
            <scheme val="minor"/>
          </rPr>
          <t xml:space="preserve">Solo aplica para datos tipo texto, siendo este la mayor longitud que puede tener 
</t>
        </r>
      </text>
    </comment>
    <comment ref="E5" authorId="1" shapeId="0" xr:uid="{0B1A6C86-E6B2-4FED-BE35-50DDE4D02D7E}">
      <text>
        <r>
          <rPr>
            <sz val="11"/>
            <color theme="1"/>
            <rFont val="Aptos Narrow"/>
            <family val="2"/>
            <scheme val="minor"/>
          </rPr>
          <t>Solo aplica para datos decimales, e indica la cantidad de decimales que se van a almacenar.</t>
        </r>
      </text>
    </comment>
    <comment ref="F5" authorId="1" shapeId="0" xr:uid="{966BFE65-D4FA-4ECC-A3CB-41A4302E929C}">
      <text>
        <r>
          <rPr>
            <sz val="11"/>
            <color theme="1"/>
            <rFont val="Aptos Narrow"/>
            <family val="2"/>
            <scheme val="minor"/>
          </rPr>
          <t>son las cifras que se van a almacenar, aplicando esto para datos decimales</t>
        </r>
      </text>
    </comment>
    <comment ref="G5" authorId="0" shapeId="0" xr:uid="{93410922-37E5-4819-81AB-7C34AAC4AFD0}">
      <text>
        <r>
          <rPr>
            <sz val="11"/>
            <color theme="1"/>
            <rFont val="Aptos Narrow"/>
            <family val="2"/>
            <scheme val="minor"/>
          </rPr>
          <t>Andres David Ortiz Mejia:
esto tambien aplica para decimales, si es hacia arriba se define un punto y sube el redondeo al siguiente numero, igual hacia abajo. en truncar directamente elimina los decimales</t>
        </r>
      </text>
    </comment>
    <comment ref="H5" authorId="1" shapeId="0" xr:uid="{4C935DA6-B6DB-4FE4-BF73-E40B17B72F3B}">
      <text>
        <r>
          <rPr>
            <sz val="11"/>
            <color theme="1"/>
            <rFont val="Aptos Narrow"/>
            <family val="2"/>
            <scheme val="minor"/>
          </rPr>
          <t>Santiago Buitrago  Alzate:
Aplica para datos numericos, siendo el punto de inicio para el rango que se va a utilizar</t>
        </r>
      </text>
    </comment>
    <comment ref="I5" authorId="1" shapeId="0" xr:uid="{DB1EC8C3-ED3A-424F-9187-181E45B5E6AF}">
      <text>
        <r>
          <rPr>
            <sz val="11"/>
            <color theme="1"/>
            <rFont val="Aptos Narrow"/>
            <family val="2"/>
            <scheme val="minor"/>
          </rPr>
          <t xml:space="preserve">Santiago Buitrago  Alzate:
Aplica para datos numericos, siendo este el limite para el rango definido </t>
        </r>
      </text>
    </comment>
    <comment ref="J5" authorId="1" shapeId="0" xr:uid="{2E2F70C5-321E-4D86-85E7-652EA8831804}">
      <text>
        <r>
          <rPr>
            <sz val="11"/>
            <color theme="1"/>
            <rFont val="Aptos Narrow"/>
            <family val="2"/>
            <scheme val="minor"/>
          </rPr>
          <t>Santiago Buitrago  Alzate:
indica si un dato de tipo de dato debe seguir un formato preestablecido</t>
        </r>
      </text>
    </comment>
    <comment ref="K5" authorId="0" shapeId="0" xr:uid="{AD7E4E10-E39F-4286-8559-4F014E08CC43}">
      <text>
        <r>
          <rPr>
            <sz val="11"/>
            <color theme="1"/>
            <rFont val="Aptos Narrow"/>
            <family val="2"/>
            <scheme val="minor"/>
          </rPr>
          <t>Andres David Ortiz Mejia:
es un valor predefinido cuando no se tiene un valor dado</t>
        </r>
      </text>
    </comment>
    <comment ref="L5" authorId="0" shapeId="0" xr:uid="{A8476623-0D52-4CDB-9387-EBD2E4273458}">
      <text>
        <r>
          <rPr>
            <sz val="11"/>
            <color theme="1"/>
            <rFont val="Aptos Narrow"/>
            <family val="2"/>
            <scheme val="minor"/>
          </rPr>
          <t xml:space="preserve">Andres David Ortiz Mejia:
es una forma  o un segura para ingresar algun tipo de dato 
</t>
        </r>
      </text>
    </comment>
    <comment ref="M5" authorId="0" shapeId="0" xr:uid="{2511B744-64B7-4B64-BABA-B56A853B2CC4}">
      <text>
        <r>
          <rPr>
            <sz val="11"/>
            <color theme="1"/>
            <rFont val="Aptos Narrow"/>
            <family val="2"/>
            <scheme val="minor"/>
          </rPr>
          <t xml:space="preserve">Andres David Ortiz Mejia:
es la opcion de quitar los espacios en blanco que se hayan ido por error u a proposito, evitando errores </t>
        </r>
      </text>
    </comment>
    <comment ref="N5" authorId="0" shapeId="0" xr:uid="{CD6063A5-04A0-4C15-99E7-20E6E8F8CD7D}">
      <text>
        <r>
          <rPr>
            <sz val="11"/>
            <color theme="1"/>
            <rFont val="Aptos Narrow"/>
            <family val="2"/>
            <scheme val="minor"/>
          </rPr>
          <t>Andres David Ortiz Mejia:
es la opcion de quitar los espacios en blanco que se hayan ido por error u a proposito, evitando errores</t>
        </r>
      </text>
    </comment>
    <comment ref="O5" authorId="0" shapeId="0" xr:uid="{A919B000-8D5B-42C1-901E-CE607690DC5D}">
      <text>
        <r>
          <rPr>
            <sz val="11"/>
            <color theme="1"/>
            <rFont val="Aptos Narrow"/>
            <family val="2"/>
            <scheme val="minor"/>
          </rPr>
          <t>Andres David Ortiz Mejia:
el dato se autogenera solo(valga la redundancia)</t>
        </r>
      </text>
    </comment>
    <comment ref="P5" authorId="0" shapeId="0" xr:uid="{8D417960-DDEC-4927-9456-1B3C7FAA4288}">
      <text>
        <r>
          <rPr>
            <sz val="11"/>
            <color theme="1"/>
            <rFont val="Aptos Narrow"/>
            <family val="2"/>
            <scheme val="minor"/>
          </rPr>
          <t>Andres David Ortiz Mejia:
el o los datos se calculan en todo momento o tambien se calculan con algun cambio realizado? o se tiene que calcular de alguna forma</t>
        </r>
      </text>
    </comment>
    <comment ref="Q5" authorId="0" shapeId="0" xr:uid="{3E819DFD-E983-472E-B3F6-DD1C17EA6FCE}">
      <text>
        <r>
          <rPr>
            <sz val="11"/>
            <color theme="1"/>
            <rFont val="Aptos Narrow"/>
            <family val="2"/>
            <scheme val="minor"/>
          </rPr>
          <t>Andres David Ortiz Mejia:
son datos que si o si siempre tienen que estar</t>
        </r>
      </text>
    </comment>
    <comment ref="R5" authorId="0" shapeId="0" xr:uid="{14EE58DD-D625-4C32-B35E-9B4F887577B5}">
      <text>
        <r>
          <rPr>
            <sz val="11"/>
            <color theme="1"/>
            <rFont val="Aptos Narrow"/>
            <family val="2"/>
            <scheme val="minor"/>
          </rPr>
          <t>Andres David Ortiz Mejia:
el dato se puede modificar de alguna forma?</t>
        </r>
      </text>
    </comment>
    <comment ref="S5" authorId="0" shapeId="0" xr:uid="{EF9495CE-E740-47CE-8270-4EED6E43D6F7}">
      <text>
        <r>
          <rPr>
            <sz val="11"/>
            <color theme="1"/>
            <rFont val="Aptos Narrow"/>
            <family val="2"/>
            <scheme val="minor"/>
          </rPr>
          <t>Andres David Ortiz Mejia:
son datos que pueden ser personales o que si necesita n un manejo delicado</t>
        </r>
      </text>
    </comment>
    <comment ref="T5" authorId="0" shapeId="0" xr:uid="{3A94964F-1A22-4D0C-84B9-AE251595CF8F}">
      <text>
        <r>
          <rPr>
            <sz val="11"/>
            <color theme="1"/>
            <rFont val="Aptos Narrow"/>
            <family val="2"/>
            <scheme val="minor"/>
          </rPr>
          <t>Andres David Ortiz Mejia:
es un id?</t>
        </r>
      </text>
    </comment>
    <comment ref="U5" authorId="0" shapeId="0" xr:uid="{25552182-5C8B-4597-97CE-F14199F57D94}">
      <text>
        <r>
          <rPr>
            <sz val="11"/>
            <color theme="1"/>
            <rFont val="Aptos Narrow"/>
            <family val="2"/>
            <scheme val="minor"/>
          </rPr>
          <t xml:space="preserve">Andres David Ortiz Mejia:
</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Andres David Ortiz Mejia</author>
    <author>Santiago Buitrago  Alzate</author>
  </authors>
  <commentList>
    <comment ref="B5" authorId="0" shapeId="0" xr:uid="{9C98695C-9A93-4BD2-8B5A-B1BA38DB0806}">
      <text>
        <r>
          <rPr>
            <sz val="11"/>
            <color theme="1"/>
            <rFont val="Aptos Narrow"/>
            <family val="2"/>
            <scheme val="minor"/>
          </rPr>
          <t xml:space="preserve">Andres David Ortiz Mejia:
es el tipo de dato que se va a manejar o al que corresponde 
</t>
        </r>
      </text>
    </comment>
    <comment ref="C5" authorId="1" shapeId="0" xr:uid="{D90674AE-64FE-4068-B555-5A1294BAA1F8}">
      <text>
        <r>
          <rPr>
            <sz val="11"/>
            <color theme="1"/>
            <rFont val="Aptos Narrow"/>
            <family val="2"/>
            <scheme val="minor"/>
          </rPr>
          <t xml:space="preserve">solo aplica para datos tipo texto, siendo esto lo minimo de largo que debe tener
</t>
        </r>
      </text>
    </comment>
    <comment ref="D5" authorId="1" shapeId="0" xr:uid="{FFBE0DF7-8E5E-4DA5-B8F4-4C6C23DF34D4}">
      <text>
        <r>
          <rPr>
            <sz val="11"/>
            <color theme="1"/>
            <rFont val="Aptos Narrow"/>
            <family val="2"/>
            <scheme val="minor"/>
          </rPr>
          <t xml:space="preserve">Solo aplica para datos tipo texto, siendo este la mayor longitud que puede tener 
</t>
        </r>
      </text>
    </comment>
    <comment ref="E5" authorId="1" shapeId="0" xr:uid="{6D8B0E70-4E3C-49EE-9EFF-2C11E1443C5D}">
      <text>
        <r>
          <rPr>
            <sz val="11"/>
            <color theme="1"/>
            <rFont val="Aptos Narrow"/>
            <family val="2"/>
            <scheme val="minor"/>
          </rPr>
          <t>Solo aplica para datos decimales, e indica la cantidad de decimales que se van a almacenar.</t>
        </r>
      </text>
    </comment>
    <comment ref="F5" authorId="1" shapeId="0" xr:uid="{01606781-8466-45F2-93EC-FC7A6091C7DC}">
      <text>
        <r>
          <rPr>
            <sz val="11"/>
            <color theme="1"/>
            <rFont val="Aptos Narrow"/>
            <family val="2"/>
            <scheme val="minor"/>
          </rPr>
          <t>son las cifras que se van a almacenar, aplicando esto para datos decimales</t>
        </r>
      </text>
    </comment>
    <comment ref="G5" authorId="0" shapeId="0" xr:uid="{685D3635-DEDD-49A0-91BB-7F12ADC1CBD9}">
      <text>
        <r>
          <rPr>
            <sz val="11"/>
            <color theme="1"/>
            <rFont val="Aptos Narrow"/>
            <family val="2"/>
            <scheme val="minor"/>
          </rPr>
          <t>Andres David Ortiz Mejia:
esto tambien aplica para decimales, si es hacia arriba se define un punto y sube el redondeo al siguiente numero, igual hacia abajo. en truncar directamente elimina los decimales</t>
        </r>
      </text>
    </comment>
    <comment ref="H5" authorId="1" shapeId="0" xr:uid="{07DBBBDF-F6B6-4D28-827E-3784EBD23124}">
      <text>
        <r>
          <rPr>
            <sz val="11"/>
            <color theme="1"/>
            <rFont val="Aptos Narrow"/>
            <family val="2"/>
            <scheme val="minor"/>
          </rPr>
          <t>Santiago Buitrago  Alzate:
Aplica para datos numericos, siendo el punto de inicio para el rango que se va a utilizar</t>
        </r>
      </text>
    </comment>
    <comment ref="I5" authorId="1" shapeId="0" xr:uid="{66EF4FCD-09EC-495C-AD4E-0559D3F444D2}">
      <text>
        <r>
          <rPr>
            <sz val="11"/>
            <color theme="1"/>
            <rFont val="Aptos Narrow"/>
            <family val="2"/>
            <scheme val="minor"/>
          </rPr>
          <t xml:space="preserve">Santiago Buitrago  Alzate:
Aplica para datos numericos, siendo este el limite para el rango definido </t>
        </r>
      </text>
    </comment>
    <comment ref="J5" authorId="1" shapeId="0" xr:uid="{D3C12D7D-85DF-454A-B14C-3152D87924F5}">
      <text>
        <r>
          <rPr>
            <sz val="11"/>
            <color theme="1"/>
            <rFont val="Aptos Narrow"/>
            <family val="2"/>
            <scheme val="minor"/>
          </rPr>
          <t>Santiago Buitrago  Alzate:
indica si un dato de tipo de dato debe seguir un formato preestablecido</t>
        </r>
      </text>
    </comment>
    <comment ref="K5" authorId="0" shapeId="0" xr:uid="{57C62FD0-B755-44E0-A573-283998AAF803}">
      <text>
        <r>
          <rPr>
            <sz val="11"/>
            <color theme="1"/>
            <rFont val="Aptos Narrow"/>
            <family val="2"/>
            <scheme val="minor"/>
          </rPr>
          <t>Andres David Ortiz Mejia:
es un valor predefinido cuando no se tiene un valor dado</t>
        </r>
      </text>
    </comment>
    <comment ref="L5" authorId="0" shapeId="0" xr:uid="{5B00EC46-FA44-4756-9F68-3B82F9618C80}">
      <text>
        <r>
          <rPr>
            <sz val="11"/>
            <color theme="1"/>
            <rFont val="Aptos Narrow"/>
            <family val="2"/>
            <scheme val="minor"/>
          </rPr>
          <t xml:space="preserve">Andres David Ortiz Mejia:
es una forma  o un segura para ingresar algun tipo de dato 
</t>
        </r>
      </text>
    </comment>
    <comment ref="M5" authorId="0" shapeId="0" xr:uid="{73300F32-42A8-412E-B23F-900A5B282E42}">
      <text>
        <r>
          <rPr>
            <sz val="11"/>
            <color theme="1"/>
            <rFont val="Aptos Narrow"/>
            <family val="2"/>
            <scheme val="minor"/>
          </rPr>
          <t xml:space="preserve">Andres David Ortiz Mejia:
es la opcion de quitar los espacios en blanco que se hayan ido por error u a proposito, evitando errores </t>
        </r>
      </text>
    </comment>
    <comment ref="N5" authorId="0" shapeId="0" xr:uid="{B84F1FEC-C7E5-4245-87CD-30A7BA59567E}">
      <text>
        <r>
          <rPr>
            <sz val="11"/>
            <color theme="1"/>
            <rFont val="Aptos Narrow"/>
            <family val="2"/>
            <scheme val="minor"/>
          </rPr>
          <t>Andres David Ortiz Mejia:
es la opcion de quitar los espacios en blanco que se hayan ido por error u a proposito, evitando errores</t>
        </r>
      </text>
    </comment>
    <comment ref="O5" authorId="0" shapeId="0" xr:uid="{E6490806-634F-4781-A0D0-933EEDFFB4CA}">
      <text>
        <r>
          <rPr>
            <sz val="11"/>
            <color theme="1"/>
            <rFont val="Aptos Narrow"/>
            <family val="2"/>
            <scheme val="minor"/>
          </rPr>
          <t>Andres David Ortiz Mejia:
el dato se autogenera solo(valga la redundancia)</t>
        </r>
      </text>
    </comment>
    <comment ref="P5" authorId="0" shapeId="0" xr:uid="{54A4AE36-C4BB-46E7-A4A9-B65FE9482370}">
      <text>
        <r>
          <rPr>
            <sz val="11"/>
            <color theme="1"/>
            <rFont val="Aptos Narrow"/>
            <family val="2"/>
            <scheme val="minor"/>
          </rPr>
          <t>Andres David Ortiz Mejia:
el o los datos se calculan en todo momento o tambien se calculan con algun cambio realizado? o se tiene que calcular de alguna forma</t>
        </r>
      </text>
    </comment>
    <comment ref="Q5" authorId="0" shapeId="0" xr:uid="{BBFBAAF2-F233-4B6A-89B6-0F47FEDAAC6C}">
      <text>
        <r>
          <rPr>
            <sz val="11"/>
            <color theme="1"/>
            <rFont val="Aptos Narrow"/>
            <family val="2"/>
            <scheme val="minor"/>
          </rPr>
          <t>Andres David Ortiz Mejia:
son datos que si o si siempre tienen que estar</t>
        </r>
      </text>
    </comment>
    <comment ref="R5" authorId="0" shapeId="0" xr:uid="{866C985A-31B5-41DD-8F05-614E42477D6A}">
      <text>
        <r>
          <rPr>
            <sz val="11"/>
            <color theme="1"/>
            <rFont val="Aptos Narrow"/>
            <family val="2"/>
            <scheme val="minor"/>
          </rPr>
          <t>Andres David Ortiz Mejia:
el dato se puede modificar de alguna forma?</t>
        </r>
      </text>
    </comment>
    <comment ref="S5" authorId="0" shapeId="0" xr:uid="{14F79AAA-5EA7-4004-8152-F8BA988C522F}">
      <text>
        <r>
          <rPr>
            <sz val="11"/>
            <color theme="1"/>
            <rFont val="Aptos Narrow"/>
            <family val="2"/>
            <scheme val="minor"/>
          </rPr>
          <t>Andres David Ortiz Mejia:
son datos que pueden ser personales o que si necesita n un manejo delicado</t>
        </r>
      </text>
    </comment>
    <comment ref="T5" authorId="0" shapeId="0" xr:uid="{E431DAD7-A138-41BC-9BCB-565CFB228BC7}">
      <text>
        <r>
          <rPr>
            <sz val="11"/>
            <color theme="1"/>
            <rFont val="Aptos Narrow"/>
            <family val="2"/>
            <scheme val="minor"/>
          </rPr>
          <t>Andres David Ortiz Mejia:
es un id?</t>
        </r>
      </text>
    </comment>
    <comment ref="U5" authorId="0" shapeId="0" xr:uid="{A29A918A-5B48-4D33-8C6E-D680DC80323C}">
      <text>
        <r>
          <rPr>
            <sz val="11"/>
            <color theme="1"/>
            <rFont val="Aptos Narrow"/>
            <family val="2"/>
            <scheme val="minor"/>
          </rPr>
          <t xml:space="preserve">Andres David Ortiz Mejia: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Andres David Ortiz Mejia</author>
    <author>Santiago Buitrago  Alzate</author>
  </authors>
  <commentList>
    <comment ref="B5" authorId="0" shapeId="0" xr:uid="{FFDC0780-5EDB-4840-AF80-16C7FA6089DD}">
      <text>
        <r>
          <rPr>
            <sz val="11"/>
            <color theme="1"/>
            <rFont val="Aptos Narrow"/>
            <family val="2"/>
            <scheme val="minor"/>
          </rPr>
          <t xml:space="preserve">Andres David Ortiz Mejia:
es el tipo de dato que se va a manejar o al que corresponde 
</t>
        </r>
      </text>
    </comment>
    <comment ref="C5" authorId="1" shapeId="0" xr:uid="{C5AC83A2-3286-4FB6-ABBA-6D2C9AC4CA7C}">
      <text>
        <r>
          <rPr>
            <sz val="11"/>
            <color theme="1"/>
            <rFont val="Aptos Narrow"/>
            <family val="2"/>
            <scheme val="minor"/>
          </rPr>
          <t xml:space="preserve">solo aplica para datos tipo texto, siendo esto lo minimo de largo que debe tener
</t>
        </r>
      </text>
    </comment>
    <comment ref="D5" authorId="1" shapeId="0" xr:uid="{348EF6A2-81E0-4903-B905-082AD4C9C903}">
      <text>
        <r>
          <rPr>
            <sz val="11"/>
            <color theme="1"/>
            <rFont val="Aptos Narrow"/>
            <family val="2"/>
            <scheme val="minor"/>
          </rPr>
          <t xml:space="preserve">Solo aplica para datos tipo texto, siendo este la mayor longitud que puede tener 
</t>
        </r>
      </text>
    </comment>
    <comment ref="E5" authorId="1" shapeId="0" xr:uid="{B8EC6870-7950-4C39-B655-28FC0DE33832}">
      <text>
        <r>
          <rPr>
            <sz val="11"/>
            <color theme="1"/>
            <rFont val="Aptos Narrow"/>
            <family val="2"/>
            <scheme val="minor"/>
          </rPr>
          <t>Solo aplica para datos decimales, e indica la cantidad de decimales que se van a almacenar.</t>
        </r>
      </text>
    </comment>
    <comment ref="F5" authorId="1" shapeId="0" xr:uid="{117AC4B7-4F53-4D77-99A6-B9F193BEDB2D}">
      <text>
        <r>
          <rPr>
            <sz val="11"/>
            <color theme="1"/>
            <rFont val="Aptos Narrow"/>
            <family val="2"/>
            <scheme val="minor"/>
          </rPr>
          <t>son las cifras que se van a almacenar, aplicando esto para datos decimales</t>
        </r>
      </text>
    </comment>
    <comment ref="G5" authorId="0" shapeId="0" xr:uid="{7317ABFA-A8C7-4383-A332-2993B80035E9}">
      <text>
        <r>
          <rPr>
            <sz val="11"/>
            <color theme="1"/>
            <rFont val="Aptos Narrow"/>
            <family val="2"/>
            <scheme val="minor"/>
          </rPr>
          <t>Andres David Ortiz Mejia:
esto tambien aplica para decimales, si es hacia arriba se define un punto y sube el redondeo al siguiente numero, igual hacia abajo. en truncar directamente elimina los decimales</t>
        </r>
      </text>
    </comment>
    <comment ref="H5" authorId="1" shapeId="0" xr:uid="{939C734A-8F3E-4256-947E-4BD3E65E0557}">
      <text>
        <r>
          <rPr>
            <sz val="11"/>
            <color theme="1"/>
            <rFont val="Aptos Narrow"/>
            <family val="2"/>
            <scheme val="minor"/>
          </rPr>
          <t>Santiago Buitrago  Alzate:
Aplica para datos numericos, siendo el punto de inicio para el rango que se va a utilizar</t>
        </r>
      </text>
    </comment>
    <comment ref="I5" authorId="1" shapeId="0" xr:uid="{5ACB87BD-A57D-4E27-BCFC-073A27FFE7C4}">
      <text>
        <r>
          <rPr>
            <sz val="11"/>
            <color theme="1"/>
            <rFont val="Aptos Narrow"/>
            <family val="2"/>
            <scheme val="minor"/>
          </rPr>
          <t xml:space="preserve">Santiago Buitrago  Alzate:
Aplica para datos numericos, siendo este el limite para el rango definido </t>
        </r>
      </text>
    </comment>
    <comment ref="J5" authorId="1" shapeId="0" xr:uid="{D7DC5D93-1A03-4A83-B992-37E08C602600}">
      <text>
        <r>
          <rPr>
            <sz val="11"/>
            <color theme="1"/>
            <rFont val="Aptos Narrow"/>
            <family val="2"/>
            <scheme val="minor"/>
          </rPr>
          <t>Santiago Buitrago  Alzate:
indica si un dato de tipo de dato debe seguir un formato preestablecido</t>
        </r>
      </text>
    </comment>
    <comment ref="K5" authorId="0" shapeId="0" xr:uid="{0EB464D5-CEAA-4230-9A9A-69CC2D69F0EB}">
      <text>
        <r>
          <rPr>
            <sz val="11"/>
            <color theme="1"/>
            <rFont val="Aptos Narrow"/>
            <family val="2"/>
            <scheme val="minor"/>
          </rPr>
          <t>Andres David Ortiz Mejia:
es un valor predefinido cuando no se tiene un valor dado</t>
        </r>
      </text>
    </comment>
    <comment ref="L5" authorId="0" shapeId="0" xr:uid="{9E2F682A-79B5-4D51-A970-5CB146C2259C}">
      <text>
        <r>
          <rPr>
            <sz val="11"/>
            <color theme="1"/>
            <rFont val="Aptos Narrow"/>
            <family val="2"/>
            <scheme val="minor"/>
          </rPr>
          <t xml:space="preserve">Andres David Ortiz Mejia:
es una forma  o un segura para ingresar algun tipo de dato 
</t>
        </r>
      </text>
    </comment>
    <comment ref="M5" authorId="0" shapeId="0" xr:uid="{830A8EEB-B94C-4341-90D8-410702EAC63A}">
      <text>
        <r>
          <rPr>
            <sz val="11"/>
            <color theme="1"/>
            <rFont val="Aptos Narrow"/>
            <family val="2"/>
            <scheme val="minor"/>
          </rPr>
          <t xml:space="preserve">Andres David Ortiz Mejia:
es la opcion de quitar los espacios en blanco que se hayan ido por error u a proposito, evitando errores </t>
        </r>
      </text>
    </comment>
    <comment ref="N5" authorId="0" shapeId="0" xr:uid="{DFC26059-6C90-4BE8-9644-592657AE231C}">
      <text>
        <r>
          <rPr>
            <sz val="11"/>
            <color theme="1"/>
            <rFont val="Aptos Narrow"/>
            <family val="2"/>
            <scheme val="minor"/>
          </rPr>
          <t>Andres David Ortiz Mejia:
es la opcion de quitar los espacios en blanco que se hayan ido por error u a proposito, evitando errores</t>
        </r>
      </text>
    </comment>
    <comment ref="O5" authorId="0" shapeId="0" xr:uid="{2D2801BD-C8AE-4DBC-92D9-04DC4701F483}">
      <text>
        <r>
          <rPr>
            <sz val="11"/>
            <color theme="1"/>
            <rFont val="Aptos Narrow"/>
            <family val="2"/>
            <scheme val="minor"/>
          </rPr>
          <t>Andres David Ortiz Mejia:
el dato se autogenera solo(valga la redundancia)</t>
        </r>
      </text>
    </comment>
    <comment ref="P5" authorId="0" shapeId="0" xr:uid="{952B304A-B184-4B8E-8F1D-A58796C3B8F8}">
      <text>
        <r>
          <rPr>
            <sz val="11"/>
            <color theme="1"/>
            <rFont val="Aptos Narrow"/>
            <family val="2"/>
            <scheme val="minor"/>
          </rPr>
          <t>Andres David Ortiz Mejia:
el o los datos se calculan en todo momento o tambien se calculan con algun cambio realizado? o se tiene que calcular de alguna forma</t>
        </r>
      </text>
    </comment>
    <comment ref="Q5" authorId="0" shapeId="0" xr:uid="{0EB92D1A-E20C-4B03-9E06-836F66C73CB1}">
      <text>
        <r>
          <rPr>
            <sz val="11"/>
            <color theme="1"/>
            <rFont val="Aptos Narrow"/>
            <family val="2"/>
            <scheme val="minor"/>
          </rPr>
          <t>Andres David Ortiz Mejia:
son datos que si o si siempre tienen que estar</t>
        </r>
      </text>
    </comment>
    <comment ref="R5" authorId="0" shapeId="0" xr:uid="{FD074C9D-5DAF-4300-BD9E-237B5D35516B}">
      <text>
        <r>
          <rPr>
            <sz val="11"/>
            <color theme="1"/>
            <rFont val="Aptos Narrow"/>
            <family val="2"/>
            <scheme val="minor"/>
          </rPr>
          <t>Andres David Ortiz Mejia:
el dato se puede modificar de alguna forma?</t>
        </r>
      </text>
    </comment>
    <comment ref="S5" authorId="0" shapeId="0" xr:uid="{A9EDED7B-122C-444E-B361-645E3634A8E3}">
      <text>
        <r>
          <rPr>
            <sz val="11"/>
            <color theme="1"/>
            <rFont val="Aptos Narrow"/>
            <family val="2"/>
            <scheme val="minor"/>
          </rPr>
          <t>Andres David Ortiz Mejia:
son datos que pueden ser personales o que si necesita n un manejo delicado</t>
        </r>
      </text>
    </comment>
    <comment ref="T5" authorId="0" shapeId="0" xr:uid="{43CF8072-6A87-413E-BAAC-C1153871517B}">
      <text>
        <r>
          <rPr>
            <sz val="11"/>
            <color theme="1"/>
            <rFont val="Aptos Narrow"/>
            <family val="2"/>
            <scheme val="minor"/>
          </rPr>
          <t>Andres David Ortiz Mejia:
es un id?</t>
        </r>
      </text>
    </comment>
    <comment ref="U5" authorId="0" shapeId="0" xr:uid="{CC9C8835-B0BE-4FE9-AFD9-06B73F02466E}">
      <text>
        <r>
          <rPr>
            <sz val="11"/>
            <color theme="1"/>
            <rFont val="Aptos Narrow"/>
            <family val="2"/>
            <scheme val="minor"/>
          </rPr>
          <t xml:space="preserve">Andres David Ortiz Mejia:
</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Andres David Ortiz Mejia</author>
    <author>Santiago Buitrago  Alzate</author>
  </authors>
  <commentList>
    <comment ref="B5" authorId="0" shapeId="0" xr:uid="{F9CFA4CC-1486-4FDC-AC20-E728F9394BBC}">
      <text>
        <r>
          <rPr>
            <sz val="11"/>
            <color theme="1"/>
            <rFont val="Aptos Narrow"/>
            <family val="2"/>
            <scheme val="minor"/>
          </rPr>
          <t xml:space="preserve">Andres David Ortiz Mejia:
es el tipo de dato que se va a manejar o al que corresponde 
</t>
        </r>
      </text>
    </comment>
    <comment ref="C5" authorId="1" shapeId="0" xr:uid="{5F4C3C3F-72EF-4EE3-A8AD-0CA5521B55F8}">
      <text>
        <r>
          <rPr>
            <sz val="11"/>
            <color theme="1"/>
            <rFont val="Aptos Narrow"/>
            <family val="2"/>
            <scheme val="minor"/>
          </rPr>
          <t xml:space="preserve">solo aplica para datos tipo texto, siendo esto lo minimo de largo que debe tener
</t>
        </r>
      </text>
    </comment>
    <comment ref="D5" authorId="1" shapeId="0" xr:uid="{68F885CB-F386-4DAA-AED6-40E7C26AF85F}">
      <text>
        <r>
          <rPr>
            <sz val="11"/>
            <color theme="1"/>
            <rFont val="Aptos Narrow"/>
            <family val="2"/>
            <scheme val="minor"/>
          </rPr>
          <t xml:space="preserve">Solo aplica para datos tipo texto, siendo este la mayor longitud que puede tener 
</t>
        </r>
      </text>
    </comment>
    <comment ref="E5" authorId="1" shapeId="0" xr:uid="{6EDC58AE-EE35-4B2D-97FE-CD4C6284AE3E}">
      <text>
        <r>
          <rPr>
            <sz val="11"/>
            <color theme="1"/>
            <rFont val="Aptos Narrow"/>
            <family val="2"/>
            <scheme val="minor"/>
          </rPr>
          <t>Solo aplica para datos decimales, e indica la cantidad de decimales que se van a almacenar.</t>
        </r>
      </text>
    </comment>
    <comment ref="F5" authorId="1" shapeId="0" xr:uid="{1E95838C-68EC-4D6D-ABF8-156782A9817D}">
      <text>
        <r>
          <rPr>
            <sz val="11"/>
            <color theme="1"/>
            <rFont val="Aptos Narrow"/>
            <family val="2"/>
            <scheme val="minor"/>
          </rPr>
          <t>son las cifras que se van a almacenar, aplicando esto para datos decimales</t>
        </r>
      </text>
    </comment>
    <comment ref="G5" authorId="0" shapeId="0" xr:uid="{D62A08C3-1AF1-4938-AC6A-FCC0AA2672FA}">
      <text>
        <r>
          <rPr>
            <sz val="11"/>
            <color theme="1"/>
            <rFont val="Aptos Narrow"/>
            <family val="2"/>
            <scheme val="minor"/>
          </rPr>
          <t>Andres David Ortiz Mejia:
esto tambien aplica para decimales, si es hacia arriba se define un punto y sube el redondeo al siguiente numero, igual hacia abajo. en truncar directamente elimina los decimales</t>
        </r>
      </text>
    </comment>
    <comment ref="H5" authorId="1" shapeId="0" xr:uid="{04B14037-5352-45F8-BCF1-F87EC96D6730}">
      <text>
        <r>
          <rPr>
            <sz val="11"/>
            <color theme="1"/>
            <rFont val="Aptos Narrow"/>
            <family val="2"/>
            <scheme val="minor"/>
          </rPr>
          <t>Santiago Buitrago  Alzate:
Aplica para datos numericos, siendo el punto de inicio para el rango que se va a utilizar</t>
        </r>
      </text>
    </comment>
    <comment ref="I5" authorId="1" shapeId="0" xr:uid="{D564BCB5-BF15-428D-909D-3E299EE68738}">
      <text>
        <r>
          <rPr>
            <sz val="11"/>
            <color theme="1"/>
            <rFont val="Aptos Narrow"/>
            <family val="2"/>
            <scheme val="minor"/>
          </rPr>
          <t xml:space="preserve">Santiago Buitrago  Alzate:
Aplica para datos numericos, siendo este el limite para el rango definido </t>
        </r>
      </text>
    </comment>
    <comment ref="J5" authorId="1" shapeId="0" xr:uid="{07B5D488-1ED9-4328-9B77-E2D3F30595A1}">
      <text>
        <r>
          <rPr>
            <sz val="11"/>
            <color theme="1"/>
            <rFont val="Aptos Narrow"/>
            <family val="2"/>
            <scheme val="minor"/>
          </rPr>
          <t>Santiago Buitrago  Alzate:
indica si un dato de tipo de dato debe seguir un formato preestablecido</t>
        </r>
      </text>
    </comment>
    <comment ref="K5" authorId="0" shapeId="0" xr:uid="{8308655E-E5DC-4FC1-B62B-F0671A3E4520}">
      <text>
        <r>
          <rPr>
            <sz val="11"/>
            <color theme="1"/>
            <rFont val="Aptos Narrow"/>
            <family val="2"/>
            <scheme val="minor"/>
          </rPr>
          <t>Andres David Ortiz Mejia:
es un valor predefinido cuando no se tiene un valor dado</t>
        </r>
      </text>
    </comment>
    <comment ref="L5" authorId="0" shapeId="0" xr:uid="{D5E212E1-43E0-4BDE-AAC0-24FBE9F1D30C}">
      <text>
        <r>
          <rPr>
            <sz val="11"/>
            <color theme="1"/>
            <rFont val="Aptos Narrow"/>
            <family val="2"/>
            <scheme val="minor"/>
          </rPr>
          <t xml:space="preserve">Andres David Ortiz Mejia:
es una forma  o un segura para ingresar algun tipo de dato 
</t>
        </r>
      </text>
    </comment>
    <comment ref="M5" authorId="0" shapeId="0" xr:uid="{FEBC25A2-5BB5-4DF4-82DF-4512291C0838}">
      <text>
        <r>
          <rPr>
            <sz val="11"/>
            <color theme="1"/>
            <rFont val="Aptos Narrow"/>
            <family val="2"/>
            <scheme val="minor"/>
          </rPr>
          <t xml:space="preserve">Andres David Ortiz Mejia:
es la opcion de quitar los espacios en blanco que se hayan ido por error u a proposito, evitando errores </t>
        </r>
      </text>
    </comment>
    <comment ref="N5" authorId="0" shapeId="0" xr:uid="{7FA2D78C-694A-4CC9-8329-4C850DD5B8F9}">
      <text>
        <r>
          <rPr>
            <sz val="11"/>
            <color theme="1"/>
            <rFont val="Aptos Narrow"/>
            <family val="2"/>
            <scheme val="minor"/>
          </rPr>
          <t>Andres David Ortiz Mejia:
es la opcion de quitar los espacios en blanco que se hayan ido por error u a proposito, evitando errores</t>
        </r>
      </text>
    </comment>
    <comment ref="O5" authorId="0" shapeId="0" xr:uid="{AF75DA60-658A-46D6-A387-0B57F9A26EA8}">
      <text>
        <r>
          <rPr>
            <sz val="11"/>
            <color theme="1"/>
            <rFont val="Aptos Narrow"/>
            <family val="2"/>
            <scheme val="minor"/>
          </rPr>
          <t>Andres David Ortiz Mejia:
el dato se autogenera solo(valga la redundancia)</t>
        </r>
      </text>
    </comment>
    <comment ref="P5" authorId="0" shapeId="0" xr:uid="{A99659F6-FA1B-451F-A0BB-A279BCAE2B2E}">
      <text>
        <r>
          <rPr>
            <sz val="11"/>
            <color theme="1"/>
            <rFont val="Aptos Narrow"/>
            <family val="2"/>
            <scheme val="minor"/>
          </rPr>
          <t>Andres David Ortiz Mejia:
el o los datos se calculan en todo momento o tambien se calculan con algun cambio realizado? o se tiene que calcular de alguna forma</t>
        </r>
      </text>
    </comment>
    <comment ref="Q5" authorId="0" shapeId="0" xr:uid="{5BEF2029-7BDF-4696-97B2-764968B503D7}">
      <text>
        <r>
          <rPr>
            <sz val="11"/>
            <color theme="1"/>
            <rFont val="Aptos Narrow"/>
            <family val="2"/>
            <scheme val="minor"/>
          </rPr>
          <t>Andres David Ortiz Mejia:
son datos que si o si siempre tienen que estar</t>
        </r>
      </text>
    </comment>
    <comment ref="R5" authorId="0" shapeId="0" xr:uid="{E2B61CAB-CE8E-44F5-BA97-5DED95D435A9}">
      <text>
        <r>
          <rPr>
            <sz val="11"/>
            <color theme="1"/>
            <rFont val="Aptos Narrow"/>
            <family val="2"/>
            <scheme val="minor"/>
          </rPr>
          <t>Andres David Ortiz Mejia:
el dato se puede modificar de alguna forma?</t>
        </r>
      </text>
    </comment>
    <comment ref="S5" authorId="0" shapeId="0" xr:uid="{D1649579-10C0-4A6E-89A0-E80D2326C558}">
      <text>
        <r>
          <rPr>
            <sz val="11"/>
            <color theme="1"/>
            <rFont val="Aptos Narrow"/>
            <family val="2"/>
            <scheme val="minor"/>
          </rPr>
          <t>Andres David Ortiz Mejia:
son datos que pueden ser personales o que si necesita n un manejo delicado</t>
        </r>
      </text>
    </comment>
    <comment ref="T5" authorId="0" shapeId="0" xr:uid="{24DE4857-DF51-46E5-8BFD-8B3BF401B6DE}">
      <text>
        <r>
          <rPr>
            <sz val="11"/>
            <color theme="1"/>
            <rFont val="Aptos Narrow"/>
            <family val="2"/>
            <scheme val="minor"/>
          </rPr>
          <t>Andres David Ortiz Mejia:
es un id?</t>
        </r>
      </text>
    </comment>
    <comment ref="U5" authorId="0" shapeId="0" xr:uid="{44676ADE-5696-4994-B059-FD58B325F670}">
      <text>
        <r>
          <rPr>
            <sz val="11"/>
            <color theme="1"/>
            <rFont val="Aptos Narrow"/>
            <family val="2"/>
            <scheme val="minor"/>
          </rPr>
          <t xml:space="preserve">Andres David Ortiz Mejia:
</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Andres David Ortiz Mejia</author>
    <author>Santiago Buitrago  Alzate</author>
  </authors>
  <commentList>
    <comment ref="B5" authorId="0" shapeId="0" xr:uid="{580727E9-D429-4494-9695-450E04C78B80}">
      <text>
        <r>
          <rPr>
            <sz val="11"/>
            <color theme="1"/>
            <rFont val="Aptos Narrow"/>
            <family val="2"/>
            <scheme val="minor"/>
          </rPr>
          <t xml:space="preserve">Andres David Ortiz Mejia:
es el tipo de dato que se va a manejar o al que corresponde 
</t>
        </r>
      </text>
    </comment>
    <comment ref="C5" authorId="1" shapeId="0" xr:uid="{3EC27073-E4AD-451C-8ED5-FEBE73FCD02C}">
      <text>
        <r>
          <rPr>
            <sz val="11"/>
            <color theme="1"/>
            <rFont val="Aptos Narrow"/>
            <family val="2"/>
            <scheme val="minor"/>
          </rPr>
          <t xml:space="preserve">solo aplica para datos tipo texto, siendo esto lo minimo de largo que debe tener
</t>
        </r>
      </text>
    </comment>
    <comment ref="D5" authorId="1" shapeId="0" xr:uid="{3FBB6C98-1503-4E5C-BEA6-30B900119A23}">
      <text>
        <r>
          <rPr>
            <sz val="11"/>
            <color theme="1"/>
            <rFont val="Aptos Narrow"/>
            <family val="2"/>
            <scheme val="minor"/>
          </rPr>
          <t xml:space="preserve">Solo aplica para datos tipo texto, siendo este la mayor longitud que puede tener 
</t>
        </r>
      </text>
    </comment>
    <comment ref="E5" authorId="1" shapeId="0" xr:uid="{53060F3B-08C5-4ACD-9A90-6DEC9B39F50E}">
      <text>
        <r>
          <rPr>
            <sz val="11"/>
            <color theme="1"/>
            <rFont val="Aptos Narrow"/>
            <family val="2"/>
            <scheme val="minor"/>
          </rPr>
          <t>Solo aplica para datos decimales, e indica la cantidad de decimales que se van a almacenar.</t>
        </r>
      </text>
    </comment>
    <comment ref="F5" authorId="1" shapeId="0" xr:uid="{7E2610F2-A1A7-4972-AC62-4ABFEF838CA2}">
      <text>
        <r>
          <rPr>
            <sz val="11"/>
            <color theme="1"/>
            <rFont val="Aptos Narrow"/>
            <family val="2"/>
            <scheme val="minor"/>
          </rPr>
          <t>son las cifras que se van a almacenar, aplicando esto para datos decimales</t>
        </r>
      </text>
    </comment>
    <comment ref="G5" authorId="0" shapeId="0" xr:uid="{A58322F3-DF37-4B4E-B65F-3C32795583D2}">
      <text>
        <r>
          <rPr>
            <sz val="11"/>
            <color theme="1"/>
            <rFont val="Aptos Narrow"/>
            <family val="2"/>
            <scheme val="minor"/>
          </rPr>
          <t>Andres David Ortiz Mejia:
esto tambien aplica para decimales, si es hacia arriba se define un punto y sube el redondeo al siguiente numero, igual hacia abajo. en truncar directamente elimina los decimales</t>
        </r>
      </text>
    </comment>
    <comment ref="H5" authorId="1" shapeId="0" xr:uid="{B85C4AC1-BF0E-4345-B5F7-1623D9320395}">
      <text>
        <r>
          <rPr>
            <sz val="11"/>
            <color theme="1"/>
            <rFont val="Aptos Narrow"/>
            <family val="2"/>
            <scheme val="minor"/>
          </rPr>
          <t>Santiago Buitrago  Alzate:
Aplica para datos numericos, siendo el punto de inicio para el rango que se va a utilizar</t>
        </r>
      </text>
    </comment>
    <comment ref="I5" authorId="1" shapeId="0" xr:uid="{CA806224-B1ED-410B-B237-1CDB26321AF8}">
      <text>
        <r>
          <rPr>
            <sz val="11"/>
            <color theme="1"/>
            <rFont val="Aptos Narrow"/>
            <family val="2"/>
            <scheme val="minor"/>
          </rPr>
          <t xml:space="preserve">Santiago Buitrago  Alzate:
Aplica para datos numericos, siendo este el limite para el rango definido </t>
        </r>
      </text>
    </comment>
    <comment ref="J5" authorId="1" shapeId="0" xr:uid="{E546EC94-92E4-42E1-8E0E-549675975280}">
      <text>
        <r>
          <rPr>
            <sz val="11"/>
            <color theme="1"/>
            <rFont val="Aptos Narrow"/>
            <family val="2"/>
            <scheme val="minor"/>
          </rPr>
          <t>Santiago Buitrago  Alzate:
indica si un dato de tipo de dato debe seguir un formato preestablecido</t>
        </r>
      </text>
    </comment>
    <comment ref="K5" authorId="0" shapeId="0" xr:uid="{F47CD61D-5D11-40AC-86E9-CA31924DC546}">
      <text>
        <r>
          <rPr>
            <sz val="11"/>
            <color theme="1"/>
            <rFont val="Aptos Narrow"/>
            <family val="2"/>
            <scheme val="minor"/>
          </rPr>
          <t>Andres David Ortiz Mejia:
es un valor predefinido cuando no se tiene un valor dado</t>
        </r>
      </text>
    </comment>
    <comment ref="L5" authorId="0" shapeId="0" xr:uid="{6CE462C2-0030-4915-A72E-26190421AC66}">
      <text>
        <r>
          <rPr>
            <sz val="11"/>
            <color theme="1"/>
            <rFont val="Aptos Narrow"/>
            <family val="2"/>
            <scheme val="minor"/>
          </rPr>
          <t xml:space="preserve">Andres David Ortiz Mejia:
es una forma  o un segura para ingresar algun tipo de dato 
</t>
        </r>
      </text>
    </comment>
    <comment ref="M5" authorId="0" shapeId="0" xr:uid="{A385AB91-4CE6-4E1B-B8EE-88C055A93CFC}">
      <text>
        <r>
          <rPr>
            <sz val="11"/>
            <color theme="1"/>
            <rFont val="Aptos Narrow"/>
            <family val="2"/>
            <scheme val="minor"/>
          </rPr>
          <t xml:space="preserve">Andres David Ortiz Mejia:
es la opcion de quitar los espacios en blanco que se hayan ido por error u a proposito, evitando errores </t>
        </r>
      </text>
    </comment>
    <comment ref="N5" authorId="0" shapeId="0" xr:uid="{954F29F8-A773-4440-8DA4-400452D9AFC3}">
      <text>
        <r>
          <rPr>
            <sz val="11"/>
            <color theme="1"/>
            <rFont val="Aptos Narrow"/>
            <family val="2"/>
            <scheme val="minor"/>
          </rPr>
          <t>Andres David Ortiz Mejia:
es la opcion de quitar los espacios en blanco que se hayan ido por error u a proposito, evitando errores</t>
        </r>
      </text>
    </comment>
    <comment ref="O5" authorId="0" shapeId="0" xr:uid="{FC717CCA-34E9-4181-A563-9FE4D0495F87}">
      <text>
        <r>
          <rPr>
            <sz val="11"/>
            <color theme="1"/>
            <rFont val="Aptos Narrow"/>
            <family val="2"/>
            <scheme val="minor"/>
          </rPr>
          <t>Andres David Ortiz Mejia:
el dato se autogenera solo(valga la redundancia)</t>
        </r>
      </text>
    </comment>
    <comment ref="P5" authorId="0" shapeId="0" xr:uid="{D7F68779-94BE-4970-B585-491A364F7AF8}">
      <text>
        <r>
          <rPr>
            <sz val="11"/>
            <color theme="1"/>
            <rFont val="Aptos Narrow"/>
            <family val="2"/>
            <scheme val="minor"/>
          </rPr>
          <t>Andres David Ortiz Mejia:
el o los datos se calculan en todo momento o tambien se calculan con algun cambio realizado? o se tiene que calcular de alguna forma</t>
        </r>
      </text>
    </comment>
    <comment ref="Q5" authorId="0" shapeId="0" xr:uid="{14603985-CD14-4001-833E-D91989A08E2B}">
      <text>
        <r>
          <rPr>
            <sz val="11"/>
            <color theme="1"/>
            <rFont val="Aptos Narrow"/>
            <family val="2"/>
            <scheme val="minor"/>
          </rPr>
          <t>Andres David Ortiz Mejia:
son datos que si o si siempre tienen que estar</t>
        </r>
      </text>
    </comment>
    <comment ref="R5" authorId="0" shapeId="0" xr:uid="{6A979F17-7C78-4D57-BF52-A702F7A9380E}">
      <text>
        <r>
          <rPr>
            <sz val="11"/>
            <color theme="1"/>
            <rFont val="Aptos Narrow"/>
            <family val="2"/>
            <scheme val="minor"/>
          </rPr>
          <t>Andres David Ortiz Mejia:
el dato se puede modificar de alguna forma?</t>
        </r>
      </text>
    </comment>
    <comment ref="S5" authorId="0" shapeId="0" xr:uid="{11E169A6-9153-4C47-87B5-CE0285A54ADE}">
      <text>
        <r>
          <rPr>
            <sz val="11"/>
            <color theme="1"/>
            <rFont val="Aptos Narrow"/>
            <family val="2"/>
            <scheme val="minor"/>
          </rPr>
          <t>Andres David Ortiz Mejia:
son datos que pueden ser personales o que si necesita n un manejo delicado</t>
        </r>
      </text>
    </comment>
    <comment ref="T5" authorId="0" shapeId="0" xr:uid="{E16AF508-3A00-465A-981C-EF39D393CC4B}">
      <text>
        <r>
          <rPr>
            <sz val="11"/>
            <color theme="1"/>
            <rFont val="Aptos Narrow"/>
            <family val="2"/>
            <scheme val="minor"/>
          </rPr>
          <t>Andres David Ortiz Mejia:
es un id?</t>
        </r>
      </text>
    </comment>
    <comment ref="U5" authorId="0" shapeId="0" xr:uid="{70C8124F-A2D3-45C3-BF62-8906F62A3273}">
      <text>
        <r>
          <rPr>
            <sz val="11"/>
            <color theme="1"/>
            <rFont val="Aptos Narrow"/>
            <family val="2"/>
            <scheme val="minor"/>
          </rPr>
          <t xml:space="preserve">Andres David Ortiz Mejia:
</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Andres David Ortiz Mejia</author>
    <author>Santiago Buitrago  Alzate</author>
  </authors>
  <commentList>
    <comment ref="B4" authorId="0" shapeId="0" xr:uid="{D3AA15CB-535F-4B14-BB8A-FF8945214AB0}">
      <text>
        <r>
          <rPr>
            <sz val="11"/>
            <color theme="1"/>
            <rFont val="Aptos Narrow"/>
            <family val="2"/>
            <scheme val="minor"/>
          </rPr>
          <t xml:space="preserve">Andres David Ortiz Mejia:
es el tipo de dato que se va a manejar o al que corresponde 
</t>
        </r>
      </text>
    </comment>
    <comment ref="C4" authorId="1" shapeId="0" xr:uid="{D98D1889-9BBB-481F-B370-B7DEFEC5B4C5}">
      <text>
        <r>
          <rPr>
            <sz val="11"/>
            <color theme="1"/>
            <rFont val="Aptos Narrow"/>
            <family val="2"/>
            <scheme val="minor"/>
          </rPr>
          <t xml:space="preserve">solo aplica para datos tipo texto, siendo esto lo minimo de largo que debe tener
</t>
        </r>
      </text>
    </comment>
    <comment ref="D4" authorId="1" shapeId="0" xr:uid="{0972E5CB-95EC-4D73-9B01-A505520E16A6}">
      <text>
        <r>
          <rPr>
            <sz val="11"/>
            <color theme="1"/>
            <rFont val="Aptos Narrow"/>
            <family val="2"/>
            <scheme val="minor"/>
          </rPr>
          <t xml:space="preserve">Solo aplica para datos tipo texto, siendo este la mayor longitud que puede tener 
</t>
        </r>
      </text>
    </comment>
    <comment ref="E4" authorId="1" shapeId="0" xr:uid="{FBD08159-1EF1-4045-AC3C-00725D038D79}">
      <text>
        <r>
          <rPr>
            <sz val="11"/>
            <color theme="1"/>
            <rFont val="Aptos Narrow"/>
            <family val="2"/>
            <scheme val="minor"/>
          </rPr>
          <t>Solo aplica para datos decimales, e indica la cantidad de decimales que se van a almacenar.</t>
        </r>
      </text>
    </comment>
    <comment ref="F4" authorId="1" shapeId="0" xr:uid="{76C5A179-7230-4815-AD83-79EEE34E9A10}">
      <text>
        <r>
          <rPr>
            <sz val="11"/>
            <color theme="1"/>
            <rFont val="Aptos Narrow"/>
            <family val="2"/>
            <scheme val="minor"/>
          </rPr>
          <t>son las cifras que se van a almacenar, aplicando esto para datos decimales</t>
        </r>
      </text>
    </comment>
    <comment ref="G4" authorId="0" shapeId="0" xr:uid="{ACBF0C12-4A2B-4886-B6B8-EEA326550658}">
      <text>
        <r>
          <rPr>
            <sz val="11"/>
            <color theme="1"/>
            <rFont val="Aptos Narrow"/>
            <family val="2"/>
            <scheme val="minor"/>
          </rPr>
          <t>Andres David Ortiz Mejia:
esto tambien aplica para decimales, si es hacia arriba se define un punto y sube el redondeo al siguiente numero, igual hacia abajo. en truncar directamente elimina los decimales</t>
        </r>
      </text>
    </comment>
    <comment ref="H4" authorId="1" shapeId="0" xr:uid="{1981AD6C-A4C1-4BDC-8FD0-0A1503B44515}">
      <text>
        <r>
          <rPr>
            <sz val="11"/>
            <color theme="1"/>
            <rFont val="Aptos Narrow"/>
            <family val="2"/>
            <scheme val="minor"/>
          </rPr>
          <t>Santiago Buitrago  Alzate:
Aplica para datos numericos, siendo el punto de inicio para el rango que se va a utilizar</t>
        </r>
      </text>
    </comment>
    <comment ref="I4" authorId="1" shapeId="0" xr:uid="{9434B24A-D9AA-49DD-B9F2-E0FE23F20679}">
      <text>
        <r>
          <rPr>
            <sz val="11"/>
            <color theme="1"/>
            <rFont val="Aptos Narrow"/>
            <family val="2"/>
            <scheme val="minor"/>
          </rPr>
          <t xml:space="preserve">Santiago Buitrago  Alzate:
Aplica para datos numericos, siendo este el limite para el rango definido </t>
        </r>
      </text>
    </comment>
    <comment ref="J4" authorId="1" shapeId="0" xr:uid="{C8FB4BC2-0635-4F7B-A6A1-727F97D013F3}">
      <text>
        <r>
          <rPr>
            <sz val="11"/>
            <color theme="1"/>
            <rFont val="Aptos Narrow"/>
            <family val="2"/>
            <scheme val="minor"/>
          </rPr>
          <t>Santiago Buitrago  Alzate:
indica si un dato de tipo de dato debe seguir un formato preestablecido</t>
        </r>
      </text>
    </comment>
    <comment ref="K4" authorId="0" shapeId="0" xr:uid="{FAF7C863-64C7-4114-B59B-502B0644BEAC}">
      <text>
        <r>
          <rPr>
            <sz val="11"/>
            <color theme="1"/>
            <rFont val="Aptos Narrow"/>
            <family val="2"/>
            <scheme val="minor"/>
          </rPr>
          <t>Andres David Ortiz Mejia:
es un valor predefinido cuando no se tiene un valor dado</t>
        </r>
      </text>
    </comment>
    <comment ref="L4" authorId="0" shapeId="0" xr:uid="{B05E059E-AA22-4018-AB64-75829E828795}">
      <text>
        <r>
          <rPr>
            <sz val="11"/>
            <color theme="1"/>
            <rFont val="Aptos Narrow"/>
            <family val="2"/>
            <scheme val="minor"/>
          </rPr>
          <t xml:space="preserve">Andres David Ortiz Mejia:
es una forma  o un segura para ingresar algun tipo de dato 
</t>
        </r>
      </text>
    </comment>
    <comment ref="M4" authorId="0" shapeId="0" xr:uid="{57D08C15-018E-42ED-A639-9EB393511106}">
      <text>
        <r>
          <rPr>
            <sz val="11"/>
            <color theme="1"/>
            <rFont val="Aptos Narrow"/>
            <family val="2"/>
            <scheme val="minor"/>
          </rPr>
          <t xml:space="preserve">Andres David Ortiz Mejia:
es la opcion de quitar los espacios en blanco que se hayan ido por error u a proposito, evitando errores </t>
        </r>
      </text>
    </comment>
    <comment ref="N4" authorId="0" shapeId="0" xr:uid="{2D609244-F94F-4862-9C27-95BEDD131776}">
      <text>
        <r>
          <rPr>
            <sz val="11"/>
            <color theme="1"/>
            <rFont val="Aptos Narrow"/>
            <family val="2"/>
            <scheme val="minor"/>
          </rPr>
          <t>Andres David Ortiz Mejia:
es la opcion de quitar los espacios en blanco que se hayan ido por error u a proposito, evitando errores</t>
        </r>
      </text>
    </comment>
    <comment ref="O4" authorId="0" shapeId="0" xr:uid="{F6FB52FB-BF5E-411C-9ED3-4D7E85EB358D}">
      <text>
        <r>
          <rPr>
            <sz val="11"/>
            <color theme="1"/>
            <rFont val="Aptos Narrow"/>
            <family val="2"/>
            <scheme val="minor"/>
          </rPr>
          <t>Andres David Ortiz Mejia:
el dato se autogenera solo(valga la redundancia)</t>
        </r>
      </text>
    </comment>
    <comment ref="P4" authorId="0" shapeId="0" xr:uid="{CA7108EB-F3B7-49FF-A367-00B4C5C1F9C3}">
      <text>
        <r>
          <rPr>
            <sz val="11"/>
            <color theme="1"/>
            <rFont val="Aptos Narrow"/>
            <family val="2"/>
            <scheme val="minor"/>
          </rPr>
          <t>Andres David Ortiz Mejia:
el o los datos se calculan en todo momento o tambien se calculan con algun cambio realizado? o se tiene que calcular de alguna forma</t>
        </r>
      </text>
    </comment>
    <comment ref="Q4" authorId="0" shapeId="0" xr:uid="{FDDD2B1C-3608-4670-956C-F20ED440F276}">
      <text>
        <r>
          <rPr>
            <sz val="11"/>
            <color theme="1"/>
            <rFont val="Aptos Narrow"/>
            <family val="2"/>
            <scheme val="minor"/>
          </rPr>
          <t>Andres David Ortiz Mejia:
son datos que si o si siempre tienen que estar</t>
        </r>
      </text>
    </comment>
    <comment ref="R4" authorId="0" shapeId="0" xr:uid="{25F5CC18-CE5D-4E4F-8F1C-ED66C9A5E111}">
      <text>
        <r>
          <rPr>
            <sz val="11"/>
            <color theme="1"/>
            <rFont val="Aptos Narrow"/>
            <family val="2"/>
            <scheme val="minor"/>
          </rPr>
          <t>Andres David Ortiz Mejia:
el dato se puede modificar de alguna forma?</t>
        </r>
      </text>
    </comment>
    <comment ref="S4" authorId="0" shapeId="0" xr:uid="{05B52B80-51BB-43D3-A04E-25BD7C804D46}">
      <text>
        <r>
          <rPr>
            <sz val="11"/>
            <color theme="1"/>
            <rFont val="Aptos Narrow"/>
            <family val="2"/>
            <scheme val="minor"/>
          </rPr>
          <t>Andres David Ortiz Mejia:
son datos que pueden ser personales o que si necesita n un manejo delicado</t>
        </r>
      </text>
    </comment>
    <comment ref="T4" authorId="0" shapeId="0" xr:uid="{65119829-1209-479F-9A0A-B95A2D5E907D}">
      <text>
        <r>
          <rPr>
            <sz val="11"/>
            <color theme="1"/>
            <rFont val="Aptos Narrow"/>
            <family val="2"/>
            <scheme val="minor"/>
          </rPr>
          <t>Andres David Ortiz Mejia:
es un id?</t>
        </r>
      </text>
    </comment>
    <comment ref="U4" authorId="0" shapeId="0" xr:uid="{BC34DF40-5E31-44D1-945C-9995875BBBBF}">
      <text>
        <r>
          <rPr>
            <sz val="11"/>
            <color theme="1"/>
            <rFont val="Aptos Narrow"/>
            <family val="2"/>
            <scheme val="minor"/>
          </rPr>
          <t xml:space="preserve">Andres David Ortiz Mejia:
</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Andres David Ortiz Mejia</author>
    <author>Santiago Buitrago  Alzate</author>
  </authors>
  <commentList>
    <comment ref="B5" authorId="0" shapeId="0" xr:uid="{0EAB6123-E887-4B05-8245-F79B6B2A7B86}">
      <text>
        <r>
          <rPr>
            <sz val="11"/>
            <color theme="1"/>
            <rFont val="Aptos Narrow"/>
            <family val="2"/>
            <scheme val="minor"/>
          </rPr>
          <t xml:space="preserve">Andres David Ortiz Mejia:
es el tipo de dato que se va a manejar o al que corresponde 
</t>
        </r>
      </text>
    </comment>
    <comment ref="C5" authorId="1" shapeId="0" xr:uid="{50BEC595-73B2-4104-85EF-F38AD53685F6}">
      <text>
        <r>
          <rPr>
            <sz val="11"/>
            <color theme="1"/>
            <rFont val="Aptos Narrow"/>
            <family val="2"/>
            <scheme val="minor"/>
          </rPr>
          <t xml:space="preserve">solo aplica para datos tipo texto, siendo esto lo minimo de largo que debe tener
</t>
        </r>
      </text>
    </comment>
    <comment ref="D5" authorId="1" shapeId="0" xr:uid="{89C82413-273E-4C7F-AA63-8E99A2EDAE39}">
      <text>
        <r>
          <rPr>
            <sz val="11"/>
            <color theme="1"/>
            <rFont val="Aptos Narrow"/>
            <family val="2"/>
            <scheme val="minor"/>
          </rPr>
          <t xml:space="preserve">Solo aplica para datos tipo texto, siendo este la mayor longitud que puede tener 
</t>
        </r>
      </text>
    </comment>
    <comment ref="E5" authorId="1" shapeId="0" xr:uid="{1ECCEE0D-4997-4F14-99C1-0877331C350A}">
      <text>
        <r>
          <rPr>
            <sz val="11"/>
            <color theme="1"/>
            <rFont val="Aptos Narrow"/>
            <family val="2"/>
            <scheme val="minor"/>
          </rPr>
          <t>Solo aplica para datos decimales, e indica la cantidad de decimales que se van a almacenar.</t>
        </r>
      </text>
    </comment>
    <comment ref="F5" authorId="1" shapeId="0" xr:uid="{968ACB8E-0DE1-4718-93A1-C23C641645F0}">
      <text>
        <r>
          <rPr>
            <sz val="11"/>
            <color theme="1"/>
            <rFont val="Aptos Narrow"/>
            <family val="2"/>
            <scheme val="minor"/>
          </rPr>
          <t>son las cifras que se van a almacenar, aplicando esto para datos decimales</t>
        </r>
      </text>
    </comment>
    <comment ref="G5" authorId="0" shapeId="0" xr:uid="{A7B2DFF4-C208-4BF5-8D3F-E3FAD2737F8E}">
      <text>
        <r>
          <rPr>
            <sz val="11"/>
            <color theme="1"/>
            <rFont val="Aptos Narrow"/>
            <family val="2"/>
            <scheme val="minor"/>
          </rPr>
          <t>Andres David Ortiz Mejia:
esto tambien aplica para decimales, si es hacia arriba se define un punto y sube el redondeo al siguiente numero, igual hacia abajo. en truncar directamente elimina los decimales</t>
        </r>
      </text>
    </comment>
    <comment ref="H5" authorId="1" shapeId="0" xr:uid="{4A02B430-B931-46F5-B787-EDC3F2DFD80C}">
      <text>
        <r>
          <rPr>
            <sz val="11"/>
            <color theme="1"/>
            <rFont val="Aptos Narrow"/>
            <family val="2"/>
            <scheme val="minor"/>
          </rPr>
          <t>Santiago Buitrago  Alzate:
Aplica para datos numericos, siendo el punto de inicio para el rango que se va a utilizar</t>
        </r>
      </text>
    </comment>
    <comment ref="I5" authorId="1" shapeId="0" xr:uid="{CA224D30-89A2-4610-9B80-EB422913ACFD}">
      <text>
        <r>
          <rPr>
            <sz val="11"/>
            <color theme="1"/>
            <rFont val="Aptos Narrow"/>
            <family val="2"/>
            <scheme val="minor"/>
          </rPr>
          <t xml:space="preserve">Santiago Buitrago  Alzate:
Aplica para datos numericos, siendo este el limite para el rango definido </t>
        </r>
      </text>
    </comment>
    <comment ref="J5" authorId="1" shapeId="0" xr:uid="{0E241009-5EA8-47CE-BAE1-60F0C896B8A3}">
      <text>
        <r>
          <rPr>
            <sz val="11"/>
            <color theme="1"/>
            <rFont val="Aptos Narrow"/>
            <family val="2"/>
            <scheme val="minor"/>
          </rPr>
          <t>Santiago Buitrago  Alzate:
indica si un dato de tipo de dato debe seguir un formato preestablecido</t>
        </r>
      </text>
    </comment>
    <comment ref="K5" authorId="0" shapeId="0" xr:uid="{D39CE878-5C09-4115-8E93-9A50173CEF3A}">
      <text>
        <r>
          <rPr>
            <sz val="11"/>
            <color theme="1"/>
            <rFont val="Aptos Narrow"/>
            <family val="2"/>
            <scheme val="minor"/>
          </rPr>
          <t>Andres David Ortiz Mejia:
es un valor predefinido cuando no se tiene un valor dado</t>
        </r>
      </text>
    </comment>
    <comment ref="L5" authorId="0" shapeId="0" xr:uid="{B336F1B3-DC29-4F5F-8F60-DD0B46173B56}">
      <text>
        <r>
          <rPr>
            <sz val="11"/>
            <color theme="1"/>
            <rFont val="Aptos Narrow"/>
            <family val="2"/>
            <scheme val="minor"/>
          </rPr>
          <t xml:space="preserve">Andres David Ortiz Mejia:
es una forma  o un segura para ingresar algun tipo de dato 
</t>
        </r>
      </text>
    </comment>
    <comment ref="M5" authorId="0" shapeId="0" xr:uid="{5B8D7C03-8A60-4DD5-9100-D119626E8257}">
      <text>
        <r>
          <rPr>
            <sz val="11"/>
            <color theme="1"/>
            <rFont val="Aptos Narrow"/>
            <family val="2"/>
            <scheme val="minor"/>
          </rPr>
          <t xml:space="preserve">Andres David Ortiz Mejia:
es la opcion de quitar los espacios en blanco que se hayan ido por error u a proposito, evitando errores </t>
        </r>
      </text>
    </comment>
    <comment ref="N5" authorId="0" shapeId="0" xr:uid="{DC1ECDF0-10EF-418B-BD97-3452DE6374E7}">
      <text>
        <r>
          <rPr>
            <sz val="11"/>
            <color theme="1"/>
            <rFont val="Aptos Narrow"/>
            <family val="2"/>
            <scheme val="minor"/>
          </rPr>
          <t>Andres David Ortiz Mejia:
es la opcion de quitar los espacios en blanco que se hayan ido por error u a proposito, evitando errores</t>
        </r>
      </text>
    </comment>
    <comment ref="O5" authorId="0" shapeId="0" xr:uid="{297F3981-C55B-4679-B6E5-C8355C3D4381}">
      <text>
        <r>
          <rPr>
            <sz val="11"/>
            <color theme="1"/>
            <rFont val="Aptos Narrow"/>
            <family val="2"/>
            <scheme val="minor"/>
          </rPr>
          <t>Andres David Ortiz Mejia:
el dato se autogenera solo(valga la redundancia)</t>
        </r>
      </text>
    </comment>
    <comment ref="P5" authorId="0" shapeId="0" xr:uid="{FEEEF0FB-B7EB-422E-8065-0589B9162BC6}">
      <text>
        <r>
          <rPr>
            <sz val="11"/>
            <color theme="1"/>
            <rFont val="Aptos Narrow"/>
            <family val="2"/>
            <scheme val="minor"/>
          </rPr>
          <t>Andres David Ortiz Mejia:
el o los datos se calculan en todo momento o tambien se calculan con algun cambio realizado? o se tiene que calcular de alguna forma</t>
        </r>
      </text>
    </comment>
    <comment ref="Q5" authorId="0" shapeId="0" xr:uid="{21DCDADF-CE0D-4211-ABAD-53EF3EBCCB77}">
      <text>
        <r>
          <rPr>
            <sz val="11"/>
            <color theme="1"/>
            <rFont val="Aptos Narrow"/>
            <family val="2"/>
            <scheme val="minor"/>
          </rPr>
          <t>Andres David Ortiz Mejia:
son datos que si o si siempre tienen que estar</t>
        </r>
      </text>
    </comment>
    <comment ref="R5" authorId="0" shapeId="0" xr:uid="{DF43A897-4361-454E-AC04-E2C4D648F87D}">
      <text>
        <r>
          <rPr>
            <sz val="11"/>
            <color theme="1"/>
            <rFont val="Aptos Narrow"/>
            <family val="2"/>
            <scheme val="minor"/>
          </rPr>
          <t>Andres David Ortiz Mejia:
el dato se puede modificar de alguna forma?</t>
        </r>
      </text>
    </comment>
    <comment ref="S5" authorId="0" shapeId="0" xr:uid="{2BFA9041-A9F9-4716-96BE-C43DF0CAAADA}">
      <text>
        <r>
          <rPr>
            <sz val="11"/>
            <color theme="1"/>
            <rFont val="Aptos Narrow"/>
            <family val="2"/>
            <scheme val="minor"/>
          </rPr>
          <t>Andres David Ortiz Mejia:
son datos que pueden ser personales o que si necesita n un manejo delicado</t>
        </r>
      </text>
    </comment>
    <comment ref="T5" authorId="0" shapeId="0" xr:uid="{1F73C0C3-F863-4388-80F6-1AB807193B96}">
      <text>
        <r>
          <rPr>
            <sz val="11"/>
            <color theme="1"/>
            <rFont val="Aptos Narrow"/>
            <family val="2"/>
            <scheme val="minor"/>
          </rPr>
          <t>Andres David Ortiz Mejia:
es un id?</t>
        </r>
      </text>
    </comment>
    <comment ref="U5" authorId="0" shapeId="0" xr:uid="{0F4FA017-76CB-4510-A8C3-A790D896A891}">
      <text>
        <r>
          <rPr>
            <sz val="11"/>
            <color theme="1"/>
            <rFont val="Aptos Narrow"/>
            <family val="2"/>
            <scheme val="minor"/>
          </rPr>
          <t xml:space="preserve">Andres David Ortiz Mejia:
</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Andres David Ortiz Mejia</author>
    <author>Santiago Buitrago  Alzate</author>
  </authors>
  <commentList>
    <comment ref="B6" authorId="0" shapeId="0" xr:uid="{B544DB12-3FCE-4BAD-8FB2-FAE563233914}">
      <text>
        <r>
          <rPr>
            <sz val="11"/>
            <color theme="1"/>
            <rFont val="Aptos Narrow"/>
            <family val="2"/>
            <scheme val="minor"/>
          </rPr>
          <t xml:space="preserve">Andres David Ortiz Mejia:
es el tipo de dato que se va a manejar o al que corresponde 
</t>
        </r>
      </text>
    </comment>
    <comment ref="C6" authorId="1" shapeId="0" xr:uid="{C8F5CB50-564B-4D26-A920-AA1086574216}">
      <text>
        <r>
          <rPr>
            <sz val="11"/>
            <color theme="1"/>
            <rFont val="Aptos Narrow"/>
            <family val="2"/>
            <scheme val="minor"/>
          </rPr>
          <t xml:space="preserve">solo aplica para datos tipo texto, siendo esto lo minimo de largo que debe tener
</t>
        </r>
      </text>
    </comment>
    <comment ref="D6" authorId="1" shapeId="0" xr:uid="{D58F9E76-145B-4D1F-BB47-78C66DCFB6AD}">
      <text>
        <r>
          <rPr>
            <sz val="11"/>
            <color theme="1"/>
            <rFont val="Aptos Narrow"/>
            <family val="2"/>
            <scheme val="minor"/>
          </rPr>
          <t xml:space="preserve">Solo aplica para datos tipo texto, siendo este la mayor longitud que puede tener 
</t>
        </r>
      </text>
    </comment>
    <comment ref="E6" authorId="1" shapeId="0" xr:uid="{D6563F70-3E73-468C-8550-5AE863E6EB67}">
      <text>
        <r>
          <rPr>
            <sz val="11"/>
            <color theme="1"/>
            <rFont val="Aptos Narrow"/>
            <family val="2"/>
            <scheme val="minor"/>
          </rPr>
          <t>Solo aplica para datos decimales, e indica la cantidad de decimales que se van a almacenar.</t>
        </r>
      </text>
    </comment>
    <comment ref="F6" authorId="1" shapeId="0" xr:uid="{19E7CA3C-032D-4E9F-92EA-58BF0356F5CD}">
      <text>
        <r>
          <rPr>
            <sz val="11"/>
            <color theme="1"/>
            <rFont val="Aptos Narrow"/>
            <family val="2"/>
            <scheme val="minor"/>
          </rPr>
          <t>son las cifras que se van a almacenar, aplicando esto para datos decimales</t>
        </r>
      </text>
    </comment>
    <comment ref="G6" authorId="0" shapeId="0" xr:uid="{2EDF10C1-8D16-4998-BA06-02C03E735528}">
      <text>
        <r>
          <rPr>
            <sz val="11"/>
            <color theme="1"/>
            <rFont val="Aptos Narrow"/>
            <family val="2"/>
            <scheme val="minor"/>
          </rPr>
          <t>Andres David Ortiz Mejia:
esto tambien aplica para decimales, si es hacia arriba se define un punto y sube el redondeo al siguiente numero, igual hacia abajo. en truncar directamente elimina los decimales</t>
        </r>
      </text>
    </comment>
    <comment ref="H6" authorId="1" shapeId="0" xr:uid="{C4282B6D-F697-45E3-8938-282FA43F935D}">
      <text>
        <r>
          <rPr>
            <sz val="11"/>
            <color theme="1"/>
            <rFont val="Aptos Narrow"/>
            <family val="2"/>
            <scheme val="minor"/>
          </rPr>
          <t>Santiago Buitrago  Alzate:
Aplica para datos numericos, siendo el punto de inicio para el rango que se va a utilizar</t>
        </r>
      </text>
    </comment>
    <comment ref="I6" authorId="1" shapeId="0" xr:uid="{AFEDDB7C-1310-4941-B632-B3DB3969FBC6}">
      <text>
        <r>
          <rPr>
            <sz val="11"/>
            <color theme="1"/>
            <rFont val="Aptos Narrow"/>
            <family val="2"/>
            <scheme val="minor"/>
          </rPr>
          <t xml:space="preserve">Santiago Buitrago  Alzate:
Aplica para datos numericos, siendo este el limite para el rango definido </t>
        </r>
      </text>
    </comment>
    <comment ref="J6" authorId="1" shapeId="0" xr:uid="{7243474A-ACC1-4D65-81FC-6D9B220C2780}">
      <text>
        <r>
          <rPr>
            <sz val="11"/>
            <color theme="1"/>
            <rFont val="Aptos Narrow"/>
            <family val="2"/>
            <scheme val="minor"/>
          </rPr>
          <t>Santiago Buitrago  Alzate:
indica si un dato de tipo de dato debe seguir un formato preestablecido</t>
        </r>
      </text>
    </comment>
    <comment ref="K6" authorId="0" shapeId="0" xr:uid="{276F5DA2-C085-4C17-936D-E62B92A6AFFB}">
      <text>
        <r>
          <rPr>
            <sz val="11"/>
            <color theme="1"/>
            <rFont val="Aptos Narrow"/>
            <family val="2"/>
            <scheme val="minor"/>
          </rPr>
          <t>Andres David Ortiz Mejia:
es un valor predefinido cuando no se tiene un valor dado</t>
        </r>
      </text>
    </comment>
    <comment ref="L6" authorId="0" shapeId="0" xr:uid="{5B80C9D1-F0FC-4D8D-A7EF-802E1D424C6D}">
      <text>
        <r>
          <rPr>
            <sz val="11"/>
            <color theme="1"/>
            <rFont val="Aptos Narrow"/>
            <family val="2"/>
            <scheme val="minor"/>
          </rPr>
          <t xml:space="preserve">Andres David Ortiz Mejia:
es una forma  o un segura para ingresar algun tipo de dato 
</t>
        </r>
      </text>
    </comment>
    <comment ref="M6" authorId="0" shapeId="0" xr:uid="{2CFD6F8E-E689-4AF5-B61B-64E627D518E6}">
      <text>
        <r>
          <rPr>
            <sz val="11"/>
            <color theme="1"/>
            <rFont val="Aptos Narrow"/>
            <family val="2"/>
            <scheme val="minor"/>
          </rPr>
          <t xml:space="preserve">Andres David Ortiz Mejia:
es la opcion de quitar los espacios en blanco que se hayan ido por error u a proposito, evitando errores </t>
        </r>
      </text>
    </comment>
    <comment ref="N6" authorId="0" shapeId="0" xr:uid="{3295BB6E-28A6-44E5-91BC-68A49F8ACC39}">
      <text>
        <r>
          <rPr>
            <sz val="11"/>
            <color theme="1"/>
            <rFont val="Aptos Narrow"/>
            <family val="2"/>
            <scheme val="minor"/>
          </rPr>
          <t>Andres David Ortiz Mejia:
es la opcion de quitar los espacios en blanco que se hayan ido por error u a proposito, evitando errores</t>
        </r>
      </text>
    </comment>
    <comment ref="O6" authorId="0" shapeId="0" xr:uid="{7FC6FE42-5EEF-4D87-801D-3146208C5D3E}">
      <text>
        <r>
          <rPr>
            <sz val="11"/>
            <color theme="1"/>
            <rFont val="Aptos Narrow"/>
            <family val="2"/>
            <scheme val="minor"/>
          </rPr>
          <t>Andres David Ortiz Mejia:
el dato se autogenera solo(valga la redundancia)</t>
        </r>
      </text>
    </comment>
    <comment ref="P6" authorId="0" shapeId="0" xr:uid="{D14ECF9A-FF95-4FA6-B398-E9FA1EB36DA2}">
      <text>
        <r>
          <rPr>
            <sz val="11"/>
            <color theme="1"/>
            <rFont val="Aptos Narrow"/>
            <family val="2"/>
            <scheme val="minor"/>
          </rPr>
          <t>Andres David Ortiz Mejia:
el o los datos se calculan en todo momento o tambien se calculan con algun cambio realizado? o se tiene que calcular de alguna forma</t>
        </r>
      </text>
    </comment>
    <comment ref="Q6" authorId="0" shapeId="0" xr:uid="{CEBCF6BF-F4C3-4FD7-AEBD-01792BC67CA9}">
      <text>
        <r>
          <rPr>
            <sz val="11"/>
            <color theme="1"/>
            <rFont val="Aptos Narrow"/>
            <family val="2"/>
            <scheme val="minor"/>
          </rPr>
          <t>Andres David Ortiz Mejia:
son datos que si o si siempre tienen que estar</t>
        </r>
      </text>
    </comment>
    <comment ref="R6" authorId="0" shapeId="0" xr:uid="{EE3DFBC1-8732-427A-B6C9-D54E51350A67}">
      <text>
        <r>
          <rPr>
            <sz val="11"/>
            <color theme="1"/>
            <rFont val="Aptos Narrow"/>
            <family val="2"/>
            <scheme val="minor"/>
          </rPr>
          <t>Andres David Ortiz Mejia:
el dato se puede modificar de alguna forma?</t>
        </r>
      </text>
    </comment>
    <comment ref="S6" authorId="0" shapeId="0" xr:uid="{4FF70A44-6A68-4E5D-B0A1-5A79C2DB0FA8}">
      <text>
        <r>
          <rPr>
            <sz val="11"/>
            <color theme="1"/>
            <rFont val="Aptos Narrow"/>
            <family val="2"/>
            <scheme val="minor"/>
          </rPr>
          <t>Andres David Ortiz Mejia:
son datos que pueden ser personales o que si necesita n un manejo delicado</t>
        </r>
      </text>
    </comment>
    <comment ref="T6" authorId="0" shapeId="0" xr:uid="{12A2EB90-CFB0-4133-A938-83C26A503BDD}">
      <text>
        <r>
          <rPr>
            <sz val="11"/>
            <color theme="1"/>
            <rFont val="Aptos Narrow"/>
            <family val="2"/>
            <scheme val="minor"/>
          </rPr>
          <t>Andres David Ortiz Mejia:
es un id?</t>
        </r>
      </text>
    </comment>
    <comment ref="U6" authorId="0" shapeId="0" xr:uid="{C6EE1B54-62B1-435F-8412-AA82A1037DF7}">
      <text>
        <r>
          <rPr>
            <sz val="11"/>
            <color theme="1"/>
            <rFont val="Aptos Narrow"/>
            <family val="2"/>
            <scheme val="minor"/>
          </rPr>
          <t xml:space="preserve">Andres David Ortiz Mejia:
</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Andres David Ortiz Mejia</author>
    <author>Santiago Buitrago  Alzate</author>
  </authors>
  <commentList>
    <comment ref="B5" authorId="0" shapeId="0" xr:uid="{05139282-621D-4AD3-9951-5294867E8A5A}">
      <text>
        <r>
          <rPr>
            <sz val="11"/>
            <color theme="1"/>
            <rFont val="Aptos Narrow"/>
            <family val="2"/>
            <scheme val="minor"/>
          </rPr>
          <t xml:space="preserve">Andres David Ortiz Mejia:
es el tipo de dato que se va a manejar o al que corresponde 
</t>
        </r>
      </text>
    </comment>
    <comment ref="C5" authorId="1" shapeId="0" xr:uid="{1AE495D5-772E-4D65-9341-63FC82B36A32}">
      <text>
        <r>
          <rPr>
            <sz val="11"/>
            <color theme="1"/>
            <rFont val="Aptos Narrow"/>
            <family val="2"/>
            <scheme val="minor"/>
          </rPr>
          <t xml:space="preserve">solo aplica para datos tipo texto, siendo esto lo minimo de largo que debe tener
</t>
        </r>
      </text>
    </comment>
    <comment ref="D5" authorId="1" shapeId="0" xr:uid="{A75A9D53-FA95-4A06-8C57-9DAE53CF42CD}">
      <text>
        <r>
          <rPr>
            <sz val="11"/>
            <color theme="1"/>
            <rFont val="Aptos Narrow"/>
            <family val="2"/>
            <scheme val="minor"/>
          </rPr>
          <t xml:space="preserve">Solo aplica para datos tipo texto, siendo este la mayor longitud que puede tener 
</t>
        </r>
      </text>
    </comment>
    <comment ref="E5" authorId="1" shapeId="0" xr:uid="{C028DFA4-8D17-4C3F-A07F-11E471BC9CAA}">
      <text>
        <r>
          <rPr>
            <sz val="11"/>
            <color theme="1"/>
            <rFont val="Aptos Narrow"/>
            <family val="2"/>
            <scheme val="minor"/>
          </rPr>
          <t>Solo aplica para datos decimales, e indica la cantidad de decimales que se van a almacenar.</t>
        </r>
      </text>
    </comment>
    <comment ref="F5" authorId="1" shapeId="0" xr:uid="{9B99B19B-3E59-4C9F-9DF4-3360CE5CC850}">
      <text>
        <r>
          <rPr>
            <sz val="11"/>
            <color theme="1"/>
            <rFont val="Aptos Narrow"/>
            <family val="2"/>
            <scheme val="minor"/>
          </rPr>
          <t>son las cifras que se van a almacenar, aplicando esto para datos decimales</t>
        </r>
      </text>
    </comment>
    <comment ref="G5" authorId="0" shapeId="0" xr:uid="{00BE38E8-9124-45E9-A1FD-5596DE1DCDDE}">
      <text>
        <r>
          <rPr>
            <sz val="11"/>
            <color theme="1"/>
            <rFont val="Aptos Narrow"/>
            <family val="2"/>
            <scheme val="minor"/>
          </rPr>
          <t>Andres David Ortiz Mejia:
esto tambien aplica para decimales, si es hacia arriba se define un punto y sube el redondeo al siguiente numero, igual hacia abajo. en truncar directamente elimina los decimales</t>
        </r>
      </text>
    </comment>
    <comment ref="H5" authorId="1" shapeId="0" xr:uid="{A87B9E0F-0D01-4373-8A18-77177C369C6D}">
      <text>
        <r>
          <rPr>
            <sz val="11"/>
            <color theme="1"/>
            <rFont val="Aptos Narrow"/>
            <family val="2"/>
            <scheme val="minor"/>
          </rPr>
          <t>Santiago Buitrago  Alzate:
Aplica para datos numericos, siendo el punto de inicio para el rango que se va a utilizar</t>
        </r>
      </text>
    </comment>
    <comment ref="I5" authorId="1" shapeId="0" xr:uid="{5DA4AADE-D9F8-4252-BAE6-43001E40F57E}">
      <text>
        <r>
          <rPr>
            <sz val="11"/>
            <color theme="1"/>
            <rFont val="Aptos Narrow"/>
            <family val="2"/>
            <scheme val="minor"/>
          </rPr>
          <t xml:space="preserve">Santiago Buitrago  Alzate:
Aplica para datos numericos, siendo este el limite para el rango definido </t>
        </r>
      </text>
    </comment>
    <comment ref="J5" authorId="1" shapeId="0" xr:uid="{1021AA40-DF0A-41F9-985D-C5599E24C228}">
      <text>
        <r>
          <rPr>
            <sz val="11"/>
            <color theme="1"/>
            <rFont val="Aptos Narrow"/>
            <family val="2"/>
            <scheme val="minor"/>
          </rPr>
          <t>Santiago Buitrago  Alzate:
indica si un dato de tipo de dato debe seguir un formato preestablecido</t>
        </r>
      </text>
    </comment>
    <comment ref="K5" authorId="0" shapeId="0" xr:uid="{0BDD76B1-2BED-4A49-A8CF-190A778D5991}">
      <text>
        <r>
          <rPr>
            <sz val="11"/>
            <color theme="1"/>
            <rFont val="Aptos Narrow"/>
            <family val="2"/>
            <scheme val="minor"/>
          </rPr>
          <t>Andres David Ortiz Mejia:
es un valor predefinido cuando no se tiene un valor dado</t>
        </r>
      </text>
    </comment>
    <comment ref="L5" authorId="0" shapeId="0" xr:uid="{C60C83EE-F1DD-442F-ABBA-C2BC87BE36BF}">
      <text>
        <r>
          <rPr>
            <sz val="11"/>
            <color theme="1"/>
            <rFont val="Aptos Narrow"/>
            <family val="2"/>
            <scheme val="minor"/>
          </rPr>
          <t xml:space="preserve">Andres David Ortiz Mejia:
es una forma  o un segura para ingresar algun tipo de dato 
</t>
        </r>
      </text>
    </comment>
    <comment ref="M5" authorId="0" shapeId="0" xr:uid="{ACAE6052-8EB2-43BA-A7FC-1A93F9C29F97}">
      <text>
        <r>
          <rPr>
            <sz val="11"/>
            <color theme="1"/>
            <rFont val="Aptos Narrow"/>
            <family val="2"/>
            <scheme val="minor"/>
          </rPr>
          <t xml:space="preserve">Andres David Ortiz Mejia:
es la opcion de quitar los espacios en blanco que se hayan ido por error u a proposito, evitando errores </t>
        </r>
      </text>
    </comment>
    <comment ref="N5" authorId="0" shapeId="0" xr:uid="{253D2F6E-4194-4CF1-9BD7-3655C1D0B431}">
      <text>
        <r>
          <rPr>
            <sz val="11"/>
            <color theme="1"/>
            <rFont val="Aptos Narrow"/>
            <family val="2"/>
            <scheme val="minor"/>
          </rPr>
          <t>Andres David Ortiz Mejia:
es la opcion de quitar los espacios en blanco que se hayan ido por error u a proposito, evitando errores</t>
        </r>
      </text>
    </comment>
    <comment ref="O5" authorId="0" shapeId="0" xr:uid="{45B1A607-13B1-46B4-B224-02159A6D0897}">
      <text>
        <r>
          <rPr>
            <sz val="11"/>
            <color theme="1"/>
            <rFont val="Aptos Narrow"/>
            <family val="2"/>
            <scheme val="minor"/>
          </rPr>
          <t>Andres David Ortiz Mejia:
el dato se autogenera solo(valga la redundancia)</t>
        </r>
      </text>
    </comment>
    <comment ref="P5" authorId="0" shapeId="0" xr:uid="{2B96B757-5D72-4387-B963-59D194F59141}">
      <text>
        <r>
          <rPr>
            <sz val="11"/>
            <color theme="1"/>
            <rFont val="Aptos Narrow"/>
            <family val="2"/>
            <scheme val="minor"/>
          </rPr>
          <t>Andres David Ortiz Mejia:
el o los datos se calculan en todo momento o tambien se calculan con algun cambio realizado? o se tiene que calcular de alguna forma</t>
        </r>
      </text>
    </comment>
    <comment ref="Q5" authorId="0" shapeId="0" xr:uid="{33E10C0B-DF0C-4EF9-8C2E-3718443FF3F0}">
      <text>
        <r>
          <rPr>
            <sz val="11"/>
            <color theme="1"/>
            <rFont val="Aptos Narrow"/>
            <family val="2"/>
            <scheme val="minor"/>
          </rPr>
          <t>Andres David Ortiz Mejia:
son datos que si o si siempre tienen que estar</t>
        </r>
      </text>
    </comment>
    <comment ref="R5" authorId="0" shapeId="0" xr:uid="{46FC37EF-2092-4659-AC96-9272B48CEDF2}">
      <text>
        <r>
          <rPr>
            <sz val="11"/>
            <color theme="1"/>
            <rFont val="Aptos Narrow"/>
            <family val="2"/>
            <scheme val="minor"/>
          </rPr>
          <t>Andres David Ortiz Mejia:
el dato se puede modificar de alguna forma?</t>
        </r>
      </text>
    </comment>
    <comment ref="S5" authorId="0" shapeId="0" xr:uid="{BC1FCB4C-AF16-4899-925B-EE188F809383}">
      <text>
        <r>
          <rPr>
            <sz val="11"/>
            <color theme="1"/>
            <rFont val="Aptos Narrow"/>
            <family val="2"/>
            <scheme val="minor"/>
          </rPr>
          <t>Andres David Ortiz Mejia:
son datos que pueden ser personales o que si necesita n un manejo delicado</t>
        </r>
      </text>
    </comment>
    <comment ref="T5" authorId="0" shapeId="0" xr:uid="{4467F264-FA96-48F8-AAD6-BCB3E28221ED}">
      <text>
        <r>
          <rPr>
            <sz val="11"/>
            <color theme="1"/>
            <rFont val="Aptos Narrow"/>
            <family val="2"/>
            <scheme val="minor"/>
          </rPr>
          <t>Andres David Ortiz Mejia:
es un id?</t>
        </r>
      </text>
    </comment>
    <comment ref="U5" authorId="0" shapeId="0" xr:uid="{9B1E6B96-39C7-4349-97A7-9AC7ED474E85}">
      <text>
        <r>
          <rPr>
            <sz val="11"/>
            <color theme="1"/>
            <rFont val="Aptos Narrow"/>
            <family val="2"/>
            <scheme val="minor"/>
          </rPr>
          <t xml:space="preserve">Andres David Ortiz Mejia:
</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Andres David Ortiz Mejia</author>
    <author>Santiago Buitrago  Alzate</author>
  </authors>
  <commentList>
    <comment ref="B5" authorId="0" shapeId="0" xr:uid="{21E15BB6-A5B8-46B4-830F-35B527DF497F}">
      <text>
        <r>
          <rPr>
            <sz val="11"/>
            <color theme="1"/>
            <rFont val="Aptos Narrow"/>
            <family val="2"/>
            <scheme val="minor"/>
          </rPr>
          <t xml:space="preserve">Andres David Ortiz Mejia:
es el tipo de dato que se va a manejar o al que corresponde 
</t>
        </r>
      </text>
    </comment>
    <comment ref="C5" authorId="1" shapeId="0" xr:uid="{F568C5CB-43C1-4928-A584-E5AB2DE2DAD0}">
      <text>
        <r>
          <rPr>
            <sz val="11"/>
            <color theme="1"/>
            <rFont val="Aptos Narrow"/>
            <family val="2"/>
            <scheme val="minor"/>
          </rPr>
          <t xml:space="preserve">solo aplica para datos tipo texto, siendo esto lo minimo de largo que debe tener
</t>
        </r>
      </text>
    </comment>
    <comment ref="D5" authorId="1" shapeId="0" xr:uid="{0F8E4EA5-804B-41A6-92A0-F1D847E799FB}">
      <text>
        <r>
          <rPr>
            <sz val="11"/>
            <color theme="1"/>
            <rFont val="Aptos Narrow"/>
            <family val="2"/>
            <scheme val="minor"/>
          </rPr>
          <t xml:space="preserve">Solo aplica para datos tipo texto, siendo este la mayor longitud que puede tener 
</t>
        </r>
      </text>
    </comment>
    <comment ref="E5" authorId="1" shapeId="0" xr:uid="{2049DE0B-8E93-4418-8247-878F4F24939D}">
      <text>
        <r>
          <rPr>
            <sz val="11"/>
            <color theme="1"/>
            <rFont val="Aptos Narrow"/>
            <family val="2"/>
            <scheme val="minor"/>
          </rPr>
          <t>Solo aplica para datos decimales, e indica la cantidad de decimales que se van a almacenar.</t>
        </r>
      </text>
    </comment>
    <comment ref="F5" authorId="1" shapeId="0" xr:uid="{C7C8B293-543E-4384-980B-9FA6CD9EC4D8}">
      <text>
        <r>
          <rPr>
            <sz val="11"/>
            <color theme="1"/>
            <rFont val="Aptos Narrow"/>
            <family val="2"/>
            <scheme val="minor"/>
          </rPr>
          <t>son las cifras que se van a almacenar, aplicando esto para datos decimales</t>
        </r>
      </text>
    </comment>
    <comment ref="G5" authorId="0" shapeId="0" xr:uid="{9F0F5C81-6FA3-40BB-81FB-E243259B7FB7}">
      <text>
        <r>
          <rPr>
            <sz val="11"/>
            <color theme="1"/>
            <rFont val="Aptos Narrow"/>
            <family val="2"/>
            <scheme val="minor"/>
          </rPr>
          <t>Andres David Ortiz Mejia:
esto tambien aplica para decimales, si es hacia arriba se define un punto y sube el redondeo al siguiente numero, igual hacia abajo. en truncar directamente elimina los decimales</t>
        </r>
      </text>
    </comment>
    <comment ref="H5" authorId="1" shapeId="0" xr:uid="{0C87FF28-D598-4E7E-84B9-DC04D2B4491C}">
      <text>
        <r>
          <rPr>
            <sz val="11"/>
            <color theme="1"/>
            <rFont val="Aptos Narrow"/>
            <family val="2"/>
            <scheme val="minor"/>
          </rPr>
          <t>Santiago Buitrago  Alzate:
Aplica para datos numericos, siendo el punto de inicio para el rango que se va a utilizar</t>
        </r>
      </text>
    </comment>
    <comment ref="I5" authorId="1" shapeId="0" xr:uid="{0B921110-A8DC-4254-B78C-310F6290B390}">
      <text>
        <r>
          <rPr>
            <sz val="11"/>
            <color theme="1"/>
            <rFont val="Aptos Narrow"/>
            <family val="2"/>
            <scheme val="minor"/>
          </rPr>
          <t xml:space="preserve">Santiago Buitrago  Alzate:
Aplica para datos numericos, siendo este el limite para el rango definido </t>
        </r>
      </text>
    </comment>
    <comment ref="J5" authorId="1" shapeId="0" xr:uid="{8CE7C77F-43EB-4B52-AF27-6D73137A47AE}">
      <text>
        <r>
          <rPr>
            <sz val="11"/>
            <color theme="1"/>
            <rFont val="Aptos Narrow"/>
            <family val="2"/>
            <scheme val="minor"/>
          </rPr>
          <t>Santiago Buitrago  Alzate:
indica si un dato de tipo de dato debe seguir un formato preestablecido</t>
        </r>
      </text>
    </comment>
    <comment ref="K5" authorId="0" shapeId="0" xr:uid="{95DA3D30-280C-4B96-AAB6-00C39E582226}">
      <text>
        <r>
          <rPr>
            <sz val="11"/>
            <color theme="1"/>
            <rFont val="Aptos Narrow"/>
            <family val="2"/>
            <scheme val="minor"/>
          </rPr>
          <t>Andres David Ortiz Mejia:
es un valor predefinido cuando no se tiene un valor dado</t>
        </r>
      </text>
    </comment>
    <comment ref="L5" authorId="0" shapeId="0" xr:uid="{5B02F1AD-EE12-486D-B3C0-8AC02DF925FC}">
      <text>
        <r>
          <rPr>
            <sz val="11"/>
            <color theme="1"/>
            <rFont val="Aptos Narrow"/>
            <family val="2"/>
            <scheme val="minor"/>
          </rPr>
          <t xml:space="preserve">Andres David Ortiz Mejia:
es una forma  o un segura para ingresar algun tipo de dato 
</t>
        </r>
      </text>
    </comment>
    <comment ref="M5" authorId="0" shapeId="0" xr:uid="{4AEE8DFA-EE1E-4410-87F5-570F7334CA8F}">
      <text>
        <r>
          <rPr>
            <sz val="11"/>
            <color theme="1"/>
            <rFont val="Aptos Narrow"/>
            <family val="2"/>
            <scheme val="minor"/>
          </rPr>
          <t xml:space="preserve">Andres David Ortiz Mejia:
es la opcion de quitar los espacios en blanco que se hayan ido por error u a proposito, evitando errores </t>
        </r>
      </text>
    </comment>
    <comment ref="N5" authorId="0" shapeId="0" xr:uid="{F2E5ED0F-C145-469F-B867-8AAC534A3C41}">
      <text>
        <r>
          <rPr>
            <sz val="11"/>
            <color theme="1"/>
            <rFont val="Aptos Narrow"/>
            <family val="2"/>
            <scheme val="minor"/>
          </rPr>
          <t>Andres David Ortiz Mejia:
es la opcion de quitar los espacios en blanco que se hayan ido por error u a proposito, evitando errores</t>
        </r>
      </text>
    </comment>
    <comment ref="O5" authorId="0" shapeId="0" xr:uid="{62714A18-4E93-48CE-9610-CD59AE8C5C8F}">
      <text>
        <r>
          <rPr>
            <sz val="11"/>
            <color theme="1"/>
            <rFont val="Aptos Narrow"/>
            <family val="2"/>
            <scheme val="minor"/>
          </rPr>
          <t>Andres David Ortiz Mejia:
el dato se autogenera solo(valga la redundancia)</t>
        </r>
      </text>
    </comment>
    <comment ref="P5" authorId="0" shapeId="0" xr:uid="{0C034C51-0853-4B3A-BD66-9FC600247816}">
      <text>
        <r>
          <rPr>
            <sz val="11"/>
            <color theme="1"/>
            <rFont val="Aptos Narrow"/>
            <family val="2"/>
            <scheme val="minor"/>
          </rPr>
          <t>Andres David Ortiz Mejia:
el o los datos se calculan en todo momento o tambien se calculan con algun cambio realizado? o se tiene que calcular de alguna forma</t>
        </r>
      </text>
    </comment>
    <comment ref="Q5" authorId="0" shapeId="0" xr:uid="{3D9CC36E-BA66-41EC-ADA3-3C8E6233E408}">
      <text>
        <r>
          <rPr>
            <sz val="11"/>
            <color theme="1"/>
            <rFont val="Aptos Narrow"/>
            <family val="2"/>
            <scheme val="minor"/>
          </rPr>
          <t>Andres David Ortiz Mejia:
son datos que si o si siempre tienen que estar</t>
        </r>
      </text>
    </comment>
    <comment ref="R5" authorId="0" shapeId="0" xr:uid="{6FEC6823-B5C3-422C-990A-A17FA7E9E4F3}">
      <text>
        <r>
          <rPr>
            <sz val="11"/>
            <color theme="1"/>
            <rFont val="Aptos Narrow"/>
            <family val="2"/>
            <scheme val="minor"/>
          </rPr>
          <t>Andres David Ortiz Mejia:
el dato se puede modificar de alguna forma?</t>
        </r>
      </text>
    </comment>
    <comment ref="S5" authorId="0" shapeId="0" xr:uid="{5F615A13-5104-4F38-8A68-59B271E2DBA3}">
      <text>
        <r>
          <rPr>
            <sz val="11"/>
            <color theme="1"/>
            <rFont val="Aptos Narrow"/>
            <family val="2"/>
            <scheme val="minor"/>
          </rPr>
          <t>Andres David Ortiz Mejia:
son datos que pueden ser personales o que si necesita n un manejo delicado</t>
        </r>
      </text>
    </comment>
    <comment ref="T5" authorId="0" shapeId="0" xr:uid="{F88F50A5-8E89-419A-946E-8234BA45C998}">
      <text>
        <r>
          <rPr>
            <sz val="11"/>
            <color theme="1"/>
            <rFont val="Aptos Narrow"/>
            <family val="2"/>
            <scheme val="minor"/>
          </rPr>
          <t>Andres David Ortiz Mejia:
es un id?</t>
        </r>
      </text>
    </comment>
    <comment ref="U5" authorId="0" shapeId="0" xr:uid="{E22D7BC3-C008-4ADB-AE3D-949171199919}">
      <text>
        <r>
          <rPr>
            <sz val="11"/>
            <color theme="1"/>
            <rFont val="Aptos Narrow"/>
            <family val="2"/>
            <scheme val="minor"/>
          </rPr>
          <t xml:space="preserve">Andres David Ortiz Mejia:
</t>
        </r>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Andres David Ortiz Mejia</author>
    <author>Santiago Buitrago  Alzate</author>
  </authors>
  <commentList>
    <comment ref="B5" authorId="0" shapeId="0" xr:uid="{A12C0BFE-0A4A-4190-BFDA-49DBE6E82FFC}">
      <text>
        <r>
          <rPr>
            <sz val="11"/>
            <color theme="1"/>
            <rFont val="Aptos Narrow"/>
            <family val="2"/>
            <scheme val="minor"/>
          </rPr>
          <t xml:space="preserve">Andres David Ortiz Mejia:
es el tipo de dato que se va a manejar o al que corresponde 
</t>
        </r>
      </text>
    </comment>
    <comment ref="C5" authorId="1" shapeId="0" xr:uid="{C3CE0144-9E9A-4DAA-B271-67CCDD9453BB}">
      <text>
        <r>
          <rPr>
            <sz val="11"/>
            <color theme="1"/>
            <rFont val="Aptos Narrow"/>
            <family val="2"/>
            <scheme val="minor"/>
          </rPr>
          <t xml:space="preserve">solo aplica para datos tipo texto, siendo esto lo minimo de largo que debe tener
</t>
        </r>
      </text>
    </comment>
    <comment ref="D5" authorId="1" shapeId="0" xr:uid="{ECD839B4-2FFD-4B7E-9B8D-CEEEAFB60993}">
      <text>
        <r>
          <rPr>
            <sz val="11"/>
            <color theme="1"/>
            <rFont val="Aptos Narrow"/>
            <family val="2"/>
            <scheme val="minor"/>
          </rPr>
          <t xml:space="preserve">Solo aplica para datos tipo texto, siendo este la mayor longitud que puede tener 
</t>
        </r>
      </text>
    </comment>
    <comment ref="E5" authorId="1" shapeId="0" xr:uid="{8C293CBC-7570-4D1C-8519-3AF34F2D4F2E}">
      <text>
        <r>
          <rPr>
            <sz val="11"/>
            <color theme="1"/>
            <rFont val="Aptos Narrow"/>
            <family val="2"/>
            <scheme val="minor"/>
          </rPr>
          <t>Solo aplica para datos decimales, e indica la cantidad de decimales que se van a almacenar.</t>
        </r>
      </text>
    </comment>
    <comment ref="F5" authorId="1" shapeId="0" xr:uid="{A7693A5D-AB56-4C9A-BD06-5CCFB414E2C3}">
      <text>
        <r>
          <rPr>
            <sz val="11"/>
            <color theme="1"/>
            <rFont val="Aptos Narrow"/>
            <family val="2"/>
            <scheme val="minor"/>
          </rPr>
          <t>son las cifras que se van a almacenar, aplicando esto para datos decimales</t>
        </r>
      </text>
    </comment>
    <comment ref="G5" authorId="0" shapeId="0" xr:uid="{ACF11C12-5302-44D8-8E0E-F6EA93B31F72}">
      <text>
        <r>
          <rPr>
            <sz val="11"/>
            <color theme="1"/>
            <rFont val="Aptos Narrow"/>
            <family val="2"/>
            <scheme val="minor"/>
          </rPr>
          <t>Andres David Ortiz Mejia:
esto tambien aplica para decimales, si es hacia arriba se define un punto y sube el redondeo al siguiente numero, igual hacia abajo. en truncar directamente elimina los decimales</t>
        </r>
      </text>
    </comment>
    <comment ref="H5" authorId="1" shapeId="0" xr:uid="{C794D54E-5713-476B-A1B9-312A69D0981D}">
      <text>
        <r>
          <rPr>
            <sz val="11"/>
            <color theme="1"/>
            <rFont val="Aptos Narrow"/>
            <family val="2"/>
            <scheme val="minor"/>
          </rPr>
          <t>Santiago Buitrago  Alzate:
Aplica para datos numericos, siendo el punto de inicio para el rango que se va a utilizar</t>
        </r>
      </text>
    </comment>
    <comment ref="I5" authorId="1" shapeId="0" xr:uid="{CC668955-A579-4ECB-BB72-D759B174A01A}">
      <text>
        <r>
          <rPr>
            <sz val="11"/>
            <color theme="1"/>
            <rFont val="Aptos Narrow"/>
            <family val="2"/>
            <scheme val="minor"/>
          </rPr>
          <t xml:space="preserve">Santiago Buitrago  Alzate:
Aplica para datos numericos, siendo este el limite para el rango definido </t>
        </r>
      </text>
    </comment>
    <comment ref="J5" authorId="1" shapeId="0" xr:uid="{3622A042-C84B-455C-8316-B2B0CDD0DE8F}">
      <text>
        <r>
          <rPr>
            <sz val="11"/>
            <color theme="1"/>
            <rFont val="Aptos Narrow"/>
            <family val="2"/>
            <scheme val="minor"/>
          </rPr>
          <t>Santiago Buitrago  Alzate:
indica si un dato de tipo de dato debe seguir un formato preestablecido</t>
        </r>
      </text>
    </comment>
    <comment ref="K5" authorId="0" shapeId="0" xr:uid="{38833360-54F4-4D94-8264-40D37D95E61F}">
      <text>
        <r>
          <rPr>
            <sz val="11"/>
            <color theme="1"/>
            <rFont val="Aptos Narrow"/>
            <family val="2"/>
            <scheme val="minor"/>
          </rPr>
          <t>Andres David Ortiz Mejia:
es un valor predefinido cuando no se tiene un valor dado</t>
        </r>
      </text>
    </comment>
    <comment ref="L5" authorId="0" shapeId="0" xr:uid="{DDF436DD-0CC9-4598-9C74-A2682F312AB6}">
      <text>
        <r>
          <rPr>
            <sz val="11"/>
            <color theme="1"/>
            <rFont val="Aptos Narrow"/>
            <family val="2"/>
            <scheme val="minor"/>
          </rPr>
          <t xml:space="preserve">Andres David Ortiz Mejia:
es una forma  o un segura para ingresar algun tipo de dato 
</t>
        </r>
      </text>
    </comment>
    <comment ref="M5" authorId="0" shapeId="0" xr:uid="{B83BF5AB-4292-4A83-9D6D-63725F0541CA}">
      <text>
        <r>
          <rPr>
            <sz val="11"/>
            <color theme="1"/>
            <rFont val="Aptos Narrow"/>
            <family val="2"/>
            <scheme val="minor"/>
          </rPr>
          <t xml:space="preserve">Andres David Ortiz Mejia:
es la opcion de quitar los espacios en blanco que se hayan ido por error u a proposito, evitando errores </t>
        </r>
      </text>
    </comment>
    <comment ref="N5" authorId="0" shapeId="0" xr:uid="{20E987C9-EEF1-4A84-847D-B252C41F83EF}">
      <text>
        <r>
          <rPr>
            <sz val="11"/>
            <color theme="1"/>
            <rFont val="Aptos Narrow"/>
            <family val="2"/>
            <scheme val="minor"/>
          </rPr>
          <t>Andres David Ortiz Mejia:
es la opcion de quitar los espacios en blanco que se hayan ido por error u a proposito, evitando errores</t>
        </r>
      </text>
    </comment>
    <comment ref="O5" authorId="0" shapeId="0" xr:uid="{4B668A2E-2DBD-4791-8AD4-8CEC06471824}">
      <text>
        <r>
          <rPr>
            <sz val="11"/>
            <color theme="1"/>
            <rFont val="Aptos Narrow"/>
            <family val="2"/>
            <scheme val="minor"/>
          </rPr>
          <t>Andres David Ortiz Mejia:
el dato se autogenera solo(valga la redundancia)</t>
        </r>
      </text>
    </comment>
    <comment ref="P5" authorId="0" shapeId="0" xr:uid="{11171C06-93D3-4D13-84AB-002A5A0480C6}">
      <text>
        <r>
          <rPr>
            <sz val="11"/>
            <color theme="1"/>
            <rFont val="Aptos Narrow"/>
            <family val="2"/>
            <scheme val="minor"/>
          </rPr>
          <t>Andres David Ortiz Mejia:
el o los datos se calculan en todo momento o tambien se calculan con algun cambio realizado? o se tiene que calcular de alguna forma</t>
        </r>
      </text>
    </comment>
    <comment ref="Q5" authorId="0" shapeId="0" xr:uid="{93E0AA44-9764-4385-A6FD-89B5353B150A}">
      <text>
        <r>
          <rPr>
            <sz val="11"/>
            <color theme="1"/>
            <rFont val="Aptos Narrow"/>
            <family val="2"/>
            <scheme val="minor"/>
          </rPr>
          <t>Andres David Ortiz Mejia:
son datos que si o si siempre tienen que estar</t>
        </r>
      </text>
    </comment>
    <comment ref="R5" authorId="0" shapeId="0" xr:uid="{B549BD90-9D29-407C-999A-23058B7B6D79}">
      <text>
        <r>
          <rPr>
            <sz val="11"/>
            <color theme="1"/>
            <rFont val="Aptos Narrow"/>
            <family val="2"/>
            <scheme val="minor"/>
          </rPr>
          <t>Andres David Ortiz Mejia:
el dato se puede modificar de alguna forma?</t>
        </r>
      </text>
    </comment>
    <comment ref="S5" authorId="0" shapeId="0" xr:uid="{7C9E2C7A-7E4C-47D6-9E5E-B5D3FEFA9758}">
      <text>
        <r>
          <rPr>
            <sz val="11"/>
            <color theme="1"/>
            <rFont val="Aptos Narrow"/>
            <family val="2"/>
            <scheme val="minor"/>
          </rPr>
          <t>Andres David Ortiz Mejia:
son datos que pueden ser personales o que si necesita n un manejo delicado</t>
        </r>
      </text>
    </comment>
    <comment ref="T5" authorId="0" shapeId="0" xr:uid="{00CA4187-451B-4D63-913A-FBB99A1795A1}">
      <text>
        <r>
          <rPr>
            <sz val="11"/>
            <color theme="1"/>
            <rFont val="Aptos Narrow"/>
            <family val="2"/>
            <scheme val="minor"/>
          </rPr>
          <t>Andres David Ortiz Mejia:
es un id?</t>
        </r>
      </text>
    </comment>
    <comment ref="U5" authorId="0" shapeId="0" xr:uid="{569725EE-5E53-405C-AEC8-93BAF80C950F}">
      <text>
        <r>
          <rPr>
            <sz val="11"/>
            <color theme="1"/>
            <rFont val="Aptos Narrow"/>
            <family val="2"/>
            <scheme val="minor"/>
          </rPr>
          <t xml:space="preserve">Andres David Ortiz Mejia:
</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Andres David Ortiz Mejia</author>
    <author>Santiago Buitrago  Alzate</author>
  </authors>
  <commentList>
    <comment ref="B5" authorId="0" shapeId="0" xr:uid="{CF537BEA-604F-4E09-A2AD-502FC935800F}">
      <text>
        <r>
          <rPr>
            <sz val="11"/>
            <color theme="1"/>
            <rFont val="Aptos Narrow"/>
            <family val="2"/>
            <scheme val="minor"/>
          </rPr>
          <t xml:space="preserve">Andres David Ortiz Mejia:
es el tipo de dato que se va a manejar o al que corresponde 
</t>
        </r>
      </text>
    </comment>
    <comment ref="C5" authorId="1" shapeId="0" xr:uid="{AD3CAD45-D908-46EE-9CE5-AEDFF1B83F11}">
      <text>
        <r>
          <rPr>
            <sz val="11"/>
            <color theme="1"/>
            <rFont val="Aptos Narrow"/>
            <family val="2"/>
            <scheme val="minor"/>
          </rPr>
          <t xml:space="preserve">solo aplica para datos tipo texto, siendo esto lo minimo de largo que debe tener
</t>
        </r>
      </text>
    </comment>
    <comment ref="D5" authorId="1" shapeId="0" xr:uid="{1A75CCC6-E862-4E54-9CBF-ED35D8C1B508}">
      <text>
        <r>
          <rPr>
            <sz val="11"/>
            <color theme="1"/>
            <rFont val="Aptos Narrow"/>
            <family val="2"/>
            <scheme val="minor"/>
          </rPr>
          <t xml:space="preserve">Solo aplica para datos tipo texto, siendo este la mayor longitud que puede tener 
</t>
        </r>
      </text>
    </comment>
    <comment ref="E5" authorId="1" shapeId="0" xr:uid="{6894A5F8-F6AC-4BC5-87F9-EB5EDE790A51}">
      <text>
        <r>
          <rPr>
            <sz val="11"/>
            <color theme="1"/>
            <rFont val="Aptos Narrow"/>
            <family val="2"/>
            <scheme val="minor"/>
          </rPr>
          <t>Solo aplica para datos decimales, e indica la cantidad de decimales que se van a almacenar.</t>
        </r>
      </text>
    </comment>
    <comment ref="F5" authorId="1" shapeId="0" xr:uid="{212DB7A7-6BBD-4AA9-9EF2-03ED68DB4CA5}">
      <text>
        <r>
          <rPr>
            <sz val="11"/>
            <color theme="1"/>
            <rFont val="Aptos Narrow"/>
            <family val="2"/>
            <scheme val="minor"/>
          </rPr>
          <t>son las cifras que se van a almacenar, aplicando esto para datos decimales</t>
        </r>
      </text>
    </comment>
    <comment ref="G5" authorId="0" shapeId="0" xr:uid="{CC6CE5FD-332A-4089-9BFF-8A4B3104D193}">
      <text>
        <r>
          <rPr>
            <sz val="11"/>
            <color theme="1"/>
            <rFont val="Aptos Narrow"/>
            <family val="2"/>
            <scheme val="minor"/>
          </rPr>
          <t>Andres David Ortiz Mejia:
esto tambien aplica para decimales, si es hacia arriba se define un punto y sube el redondeo al siguiente numero, igual hacia abajo. en truncar directamente elimina los decimales</t>
        </r>
      </text>
    </comment>
    <comment ref="H5" authorId="1" shapeId="0" xr:uid="{1A92D65E-E748-45C1-94BA-B5B9DC35957C}">
      <text>
        <r>
          <rPr>
            <sz val="11"/>
            <color theme="1"/>
            <rFont val="Aptos Narrow"/>
            <family val="2"/>
            <scheme val="minor"/>
          </rPr>
          <t>Santiago Buitrago  Alzate:
Aplica para datos numericos, siendo el punto de inicio para el rango que se va a utilizar</t>
        </r>
      </text>
    </comment>
    <comment ref="I5" authorId="1" shapeId="0" xr:uid="{8405A9FB-8D97-490D-995A-50E20A8F37A0}">
      <text>
        <r>
          <rPr>
            <sz val="11"/>
            <color theme="1"/>
            <rFont val="Aptos Narrow"/>
            <family val="2"/>
            <scheme val="minor"/>
          </rPr>
          <t xml:space="preserve">Santiago Buitrago  Alzate:
Aplica para datos numericos, siendo este el limite para el rango definido </t>
        </r>
      </text>
    </comment>
    <comment ref="J5" authorId="1" shapeId="0" xr:uid="{2B221F0C-E494-48D5-AF7F-A9A1E1E0BC2F}">
      <text>
        <r>
          <rPr>
            <sz val="11"/>
            <color theme="1"/>
            <rFont val="Aptos Narrow"/>
            <family val="2"/>
            <scheme val="minor"/>
          </rPr>
          <t>Santiago Buitrago  Alzate:
indica si un dato de tipo de dato debe seguir un formato preestablecido</t>
        </r>
      </text>
    </comment>
    <comment ref="K5" authorId="0" shapeId="0" xr:uid="{CD5FF523-6559-41E8-A718-B5DFE36EC979}">
      <text>
        <r>
          <rPr>
            <sz val="11"/>
            <color theme="1"/>
            <rFont val="Aptos Narrow"/>
            <family val="2"/>
            <scheme val="minor"/>
          </rPr>
          <t>Andres David Ortiz Mejia:
es un valor predefinido cuando no se tiene un valor dado</t>
        </r>
      </text>
    </comment>
    <comment ref="L5" authorId="0" shapeId="0" xr:uid="{BC6FB0CD-9023-44C2-9BE2-160F5BA52C3E}">
      <text>
        <r>
          <rPr>
            <sz val="11"/>
            <color theme="1"/>
            <rFont val="Aptos Narrow"/>
            <family val="2"/>
            <scheme val="minor"/>
          </rPr>
          <t xml:space="preserve">Andres David Ortiz Mejia:
es una forma  o un segura para ingresar algun tipo de dato 
</t>
        </r>
      </text>
    </comment>
    <comment ref="M5" authorId="0" shapeId="0" xr:uid="{2C68A0BC-08F6-467F-BC8E-B00658663C66}">
      <text>
        <r>
          <rPr>
            <sz val="11"/>
            <color theme="1"/>
            <rFont val="Aptos Narrow"/>
            <family val="2"/>
            <scheme val="minor"/>
          </rPr>
          <t xml:space="preserve">Andres David Ortiz Mejia:
es la opcion de quitar los espacios en blanco que se hayan ido por error u a proposito, evitando errores </t>
        </r>
      </text>
    </comment>
    <comment ref="N5" authorId="0" shapeId="0" xr:uid="{A3B9E630-E6EC-4C64-9701-9DF6577CF517}">
      <text>
        <r>
          <rPr>
            <sz val="11"/>
            <color theme="1"/>
            <rFont val="Aptos Narrow"/>
            <family val="2"/>
            <scheme val="minor"/>
          </rPr>
          <t>Andres David Ortiz Mejia:
es la opcion de quitar los espacios en blanco que se hayan ido por error u a proposito, evitando errores</t>
        </r>
      </text>
    </comment>
    <comment ref="O5" authorId="0" shapeId="0" xr:uid="{2EE911D4-52E4-4B23-B7A6-B0EFDF87009C}">
      <text>
        <r>
          <rPr>
            <sz val="11"/>
            <color theme="1"/>
            <rFont val="Aptos Narrow"/>
            <family val="2"/>
            <scheme val="minor"/>
          </rPr>
          <t>Andres David Ortiz Mejia:
el dato se autogenera solo(valga la redundancia)</t>
        </r>
      </text>
    </comment>
    <comment ref="P5" authorId="0" shapeId="0" xr:uid="{F7857227-1F93-45E6-B4B1-976990E06C20}">
      <text>
        <r>
          <rPr>
            <sz val="11"/>
            <color theme="1"/>
            <rFont val="Aptos Narrow"/>
            <family val="2"/>
            <scheme val="minor"/>
          </rPr>
          <t>Andres David Ortiz Mejia:
el o los datos se calculan en todo momento o tambien se calculan con algun cambio realizado? o se tiene que calcular de alguna forma</t>
        </r>
      </text>
    </comment>
    <comment ref="Q5" authorId="0" shapeId="0" xr:uid="{5D0EFD9B-8BA3-462A-AA37-FCABBA147E33}">
      <text>
        <r>
          <rPr>
            <sz val="11"/>
            <color theme="1"/>
            <rFont val="Aptos Narrow"/>
            <family val="2"/>
            <scheme val="minor"/>
          </rPr>
          <t>Andres David Ortiz Mejia:
son datos que si o si siempre tienen que estar</t>
        </r>
      </text>
    </comment>
    <comment ref="R5" authorId="0" shapeId="0" xr:uid="{02D50238-3BA9-46FA-A9E5-CFAD49431447}">
      <text>
        <r>
          <rPr>
            <sz val="11"/>
            <color theme="1"/>
            <rFont val="Aptos Narrow"/>
            <family val="2"/>
            <scheme val="minor"/>
          </rPr>
          <t>Andres David Ortiz Mejia:
el dato se puede modificar de alguna forma?</t>
        </r>
      </text>
    </comment>
    <comment ref="S5" authorId="0" shapeId="0" xr:uid="{F757E66E-6001-4464-8BB4-7436397D0766}">
      <text>
        <r>
          <rPr>
            <sz val="11"/>
            <color theme="1"/>
            <rFont val="Aptos Narrow"/>
            <family val="2"/>
            <scheme val="minor"/>
          </rPr>
          <t>Andres David Ortiz Mejia:
son datos que pueden ser personales o que si necesita n un manejo delicado</t>
        </r>
      </text>
    </comment>
    <comment ref="T5" authorId="0" shapeId="0" xr:uid="{A86AB67D-00E3-42E0-821E-8FBA497F1919}">
      <text>
        <r>
          <rPr>
            <sz val="11"/>
            <color theme="1"/>
            <rFont val="Aptos Narrow"/>
            <family val="2"/>
            <scheme val="minor"/>
          </rPr>
          <t>Andres David Ortiz Mejia:
es un id?</t>
        </r>
      </text>
    </comment>
    <comment ref="U5" authorId="0" shapeId="0" xr:uid="{8860B464-82D9-4EB7-AAEB-6A25738788B6}">
      <text>
        <r>
          <rPr>
            <sz val="11"/>
            <color theme="1"/>
            <rFont val="Aptos Narrow"/>
            <family val="2"/>
            <scheme val="minor"/>
          </rPr>
          <t xml:space="preserve">Andres David Ortiz Mejia:
</t>
        </r>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Andres David Ortiz Mejia</author>
    <author>Santiago Buitrago  Alzate</author>
  </authors>
  <commentList>
    <comment ref="B5" authorId="0" shapeId="0" xr:uid="{CFB07BDC-2556-4B12-A60D-D5945B51D7EC}">
      <text>
        <r>
          <rPr>
            <sz val="11"/>
            <color theme="1"/>
            <rFont val="Aptos Narrow"/>
            <family val="2"/>
            <scheme val="minor"/>
          </rPr>
          <t xml:space="preserve">Andres David Ortiz Mejia:
es el tipo de dato que se va a manejar o al que corresponde 
</t>
        </r>
      </text>
    </comment>
    <comment ref="C5" authorId="1" shapeId="0" xr:uid="{634A5340-1336-421F-9508-B4C1B7BEC34B}">
      <text>
        <r>
          <rPr>
            <sz val="11"/>
            <color theme="1"/>
            <rFont val="Aptos Narrow"/>
            <family val="2"/>
            <scheme val="minor"/>
          </rPr>
          <t xml:space="preserve">solo aplica para datos tipo texto, siendo esto lo minimo de largo que debe tener
</t>
        </r>
      </text>
    </comment>
    <comment ref="D5" authorId="1" shapeId="0" xr:uid="{A9F50334-916B-491A-8342-C907106B480B}">
      <text>
        <r>
          <rPr>
            <sz val="11"/>
            <color theme="1"/>
            <rFont val="Aptos Narrow"/>
            <family val="2"/>
            <scheme val="minor"/>
          </rPr>
          <t xml:space="preserve">Solo aplica para datos tipo texto, siendo este la mayor longitud que puede tener 
</t>
        </r>
      </text>
    </comment>
    <comment ref="E5" authorId="1" shapeId="0" xr:uid="{04A4ED78-2A17-48DD-8C4A-56389A9BE894}">
      <text>
        <r>
          <rPr>
            <sz val="11"/>
            <color theme="1"/>
            <rFont val="Aptos Narrow"/>
            <family val="2"/>
            <scheme val="minor"/>
          </rPr>
          <t>Solo aplica para datos decimales, e indica la cantidad de decimales que se van a almacenar.</t>
        </r>
      </text>
    </comment>
    <comment ref="F5" authorId="1" shapeId="0" xr:uid="{257F4AEB-D3C0-4BF4-A12C-65ABCCA5946B}">
      <text>
        <r>
          <rPr>
            <sz val="11"/>
            <color theme="1"/>
            <rFont val="Aptos Narrow"/>
            <family val="2"/>
            <scheme val="minor"/>
          </rPr>
          <t>son las cifras que se van a almacenar, aplicando esto para datos decimales</t>
        </r>
      </text>
    </comment>
    <comment ref="G5" authorId="0" shapeId="0" xr:uid="{7408B24C-3255-4501-8F8F-EF1A0D7A0020}">
      <text>
        <r>
          <rPr>
            <sz val="11"/>
            <color theme="1"/>
            <rFont val="Aptos Narrow"/>
            <family val="2"/>
            <scheme val="minor"/>
          </rPr>
          <t>Andres David Ortiz Mejia:
esto tambien aplica para decimales, si es hacia arriba se define un punto y sube el redondeo al siguiente numero, igual hacia abajo. en truncar directamente elimina los decimales</t>
        </r>
      </text>
    </comment>
    <comment ref="H5" authorId="1" shapeId="0" xr:uid="{6474F3AB-6006-4E75-A65C-A98B14664415}">
      <text>
        <r>
          <rPr>
            <sz val="11"/>
            <color theme="1"/>
            <rFont val="Aptos Narrow"/>
            <family val="2"/>
            <scheme val="minor"/>
          </rPr>
          <t>Santiago Buitrago  Alzate:
Aplica para datos numericos, siendo el punto de inicio para el rango que se va a utilizar</t>
        </r>
      </text>
    </comment>
    <comment ref="I5" authorId="1" shapeId="0" xr:uid="{0ACA7AA3-804E-4F71-88CB-F79069FCE705}">
      <text>
        <r>
          <rPr>
            <sz val="11"/>
            <color theme="1"/>
            <rFont val="Aptos Narrow"/>
            <family val="2"/>
            <scheme val="minor"/>
          </rPr>
          <t xml:space="preserve">Santiago Buitrago  Alzate:
Aplica para datos numericos, siendo este el limite para el rango definido </t>
        </r>
      </text>
    </comment>
    <comment ref="J5" authorId="1" shapeId="0" xr:uid="{76B812A7-B5AC-4F2E-AF17-8EB4AC3CEF75}">
      <text>
        <r>
          <rPr>
            <sz val="11"/>
            <color theme="1"/>
            <rFont val="Aptos Narrow"/>
            <family val="2"/>
            <scheme val="minor"/>
          </rPr>
          <t>Santiago Buitrago  Alzate:
indica si un dato de tipo de dato debe seguir un formato preestablecido</t>
        </r>
      </text>
    </comment>
    <comment ref="K5" authorId="0" shapeId="0" xr:uid="{5ED632B2-5C9A-434D-B3E8-FC2ABBC6923E}">
      <text>
        <r>
          <rPr>
            <sz val="11"/>
            <color theme="1"/>
            <rFont val="Aptos Narrow"/>
            <family val="2"/>
            <scheme val="minor"/>
          </rPr>
          <t>Andres David Ortiz Mejia:
es un valor predefinido cuando no se tiene un valor dado</t>
        </r>
      </text>
    </comment>
    <comment ref="L5" authorId="0" shapeId="0" xr:uid="{3FB35BFA-B40C-420F-8480-F0838154CC86}">
      <text>
        <r>
          <rPr>
            <sz val="11"/>
            <color theme="1"/>
            <rFont val="Aptos Narrow"/>
            <family val="2"/>
            <scheme val="minor"/>
          </rPr>
          <t xml:space="preserve">Andres David Ortiz Mejia:
es una forma  o un segura para ingresar algun tipo de dato 
</t>
        </r>
      </text>
    </comment>
    <comment ref="M5" authorId="0" shapeId="0" xr:uid="{E54855BD-10FC-4072-9F23-CCB5D1EF6090}">
      <text>
        <r>
          <rPr>
            <sz val="11"/>
            <color theme="1"/>
            <rFont val="Aptos Narrow"/>
            <family val="2"/>
            <scheme val="minor"/>
          </rPr>
          <t xml:space="preserve">Andres David Ortiz Mejia:
es la opcion de quitar los espacios en blanco que se hayan ido por error u a proposito, evitando errores </t>
        </r>
      </text>
    </comment>
    <comment ref="N5" authorId="0" shapeId="0" xr:uid="{FF599677-DBBE-4985-9624-52199708851F}">
      <text>
        <r>
          <rPr>
            <sz val="11"/>
            <color theme="1"/>
            <rFont val="Aptos Narrow"/>
            <family val="2"/>
            <scheme val="minor"/>
          </rPr>
          <t>Andres David Ortiz Mejia:
es la opcion de quitar los espacios en blanco que se hayan ido por error u a proposito, evitando errores</t>
        </r>
      </text>
    </comment>
    <comment ref="O5" authorId="0" shapeId="0" xr:uid="{E119463D-804E-418B-9008-D186FCFEC4DD}">
      <text>
        <r>
          <rPr>
            <sz val="11"/>
            <color theme="1"/>
            <rFont val="Aptos Narrow"/>
            <family val="2"/>
            <scheme val="minor"/>
          </rPr>
          <t>Andres David Ortiz Mejia:
el dato se autogenera solo(valga la redundancia)</t>
        </r>
      </text>
    </comment>
    <comment ref="P5" authorId="0" shapeId="0" xr:uid="{F062D143-072D-4CA7-92A5-29CAD40913FA}">
      <text>
        <r>
          <rPr>
            <sz val="11"/>
            <color theme="1"/>
            <rFont val="Aptos Narrow"/>
            <family val="2"/>
            <scheme val="minor"/>
          </rPr>
          <t>Andres David Ortiz Mejia:
el o los datos se calculan en todo momento o tambien se calculan con algun cambio realizado? o se tiene que calcular de alguna forma</t>
        </r>
      </text>
    </comment>
    <comment ref="Q5" authorId="0" shapeId="0" xr:uid="{F2B612E2-21BE-4959-9653-EC3E2A92127C}">
      <text>
        <r>
          <rPr>
            <sz val="11"/>
            <color theme="1"/>
            <rFont val="Aptos Narrow"/>
            <family val="2"/>
            <scheme val="minor"/>
          </rPr>
          <t>Andres David Ortiz Mejia:
son datos que si o si siempre tienen que estar</t>
        </r>
      </text>
    </comment>
    <comment ref="R5" authorId="0" shapeId="0" xr:uid="{5F9E285A-56AE-4234-9BE9-F0564277C238}">
      <text>
        <r>
          <rPr>
            <sz val="11"/>
            <color theme="1"/>
            <rFont val="Aptos Narrow"/>
            <family val="2"/>
            <scheme val="minor"/>
          </rPr>
          <t>Andres David Ortiz Mejia:
el dato se puede modificar de alguna forma?</t>
        </r>
      </text>
    </comment>
    <comment ref="S5" authorId="0" shapeId="0" xr:uid="{37C286DB-A836-4EA9-AAD7-70E1A390EA4D}">
      <text>
        <r>
          <rPr>
            <sz val="11"/>
            <color theme="1"/>
            <rFont val="Aptos Narrow"/>
            <family val="2"/>
            <scheme val="minor"/>
          </rPr>
          <t>Andres David Ortiz Mejia:
son datos que pueden ser personales o que si necesita n un manejo delicado</t>
        </r>
      </text>
    </comment>
    <comment ref="T5" authorId="0" shapeId="0" xr:uid="{F269CC6A-4F33-4E9E-B244-17D94FE6E339}">
      <text>
        <r>
          <rPr>
            <sz val="11"/>
            <color theme="1"/>
            <rFont val="Aptos Narrow"/>
            <family val="2"/>
            <scheme val="minor"/>
          </rPr>
          <t>Andres David Ortiz Mejia:
es un id?</t>
        </r>
      </text>
    </comment>
    <comment ref="U5" authorId="0" shapeId="0" xr:uid="{97F9C428-206A-4C99-9261-C2F3E77C010A}">
      <text>
        <r>
          <rPr>
            <sz val="11"/>
            <color theme="1"/>
            <rFont val="Aptos Narrow"/>
            <family val="2"/>
            <scheme val="minor"/>
          </rPr>
          <t xml:space="preserve">Andres David Ortiz Mejia:
</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Andres David Ortiz Mejia</author>
    <author>Santiago Buitrago  Alzate</author>
  </authors>
  <commentList>
    <comment ref="B5" authorId="0" shapeId="0" xr:uid="{5682D1F9-D80F-44AC-A3F6-8A015E2B4210}">
      <text>
        <r>
          <rPr>
            <sz val="11"/>
            <color theme="1"/>
            <rFont val="Aptos Narrow"/>
            <family val="2"/>
            <scheme val="minor"/>
          </rPr>
          <t xml:space="preserve">Andres David Ortiz Mejia:
es el tipo de dato que se va a manejar o al que corresponde 
</t>
        </r>
      </text>
    </comment>
    <comment ref="C5" authorId="1" shapeId="0" xr:uid="{E2CC9413-D428-4D79-97DC-64789593C434}">
      <text>
        <r>
          <rPr>
            <sz val="11"/>
            <color theme="1"/>
            <rFont val="Aptos Narrow"/>
            <family val="2"/>
            <scheme val="minor"/>
          </rPr>
          <t xml:space="preserve">solo aplica para datos tipo texto, siendo esto lo minimo de largo que debe tener
</t>
        </r>
      </text>
    </comment>
    <comment ref="D5" authorId="1" shapeId="0" xr:uid="{2F1C4F16-044D-42BC-823A-4F802415B917}">
      <text>
        <r>
          <rPr>
            <sz val="11"/>
            <color theme="1"/>
            <rFont val="Aptos Narrow"/>
            <family val="2"/>
            <scheme val="minor"/>
          </rPr>
          <t xml:space="preserve">Solo aplica para datos tipo texto, siendo este la mayor longitud que puede tener 
</t>
        </r>
      </text>
    </comment>
    <comment ref="E5" authorId="1" shapeId="0" xr:uid="{FF6116F0-CB9C-4622-8085-461E373C7314}">
      <text>
        <r>
          <rPr>
            <sz val="11"/>
            <color theme="1"/>
            <rFont val="Aptos Narrow"/>
            <family val="2"/>
            <scheme val="minor"/>
          </rPr>
          <t>Solo aplica para datos decimales, e indica la cantidad de decimales que se van a almacenar.</t>
        </r>
      </text>
    </comment>
    <comment ref="F5" authorId="1" shapeId="0" xr:uid="{F29FE2C5-1A11-4D92-B162-C9C1B0D5AD73}">
      <text>
        <r>
          <rPr>
            <sz val="11"/>
            <color theme="1"/>
            <rFont val="Aptos Narrow"/>
            <family val="2"/>
            <scheme val="minor"/>
          </rPr>
          <t>son las cifras que se van a almacenar, aplicando esto para datos decimales</t>
        </r>
      </text>
    </comment>
    <comment ref="G5" authorId="0" shapeId="0" xr:uid="{9B866B4F-AC48-44FF-AA00-D30E80042E86}">
      <text>
        <r>
          <rPr>
            <sz val="11"/>
            <color theme="1"/>
            <rFont val="Aptos Narrow"/>
            <family val="2"/>
            <scheme val="minor"/>
          </rPr>
          <t>Andres David Ortiz Mejia:
esto tambien aplica para decimales, si es hacia arriba se define un punto y sube el redondeo al siguiente numero, igual hacia abajo. en truncar directamente elimina los decimales</t>
        </r>
      </text>
    </comment>
    <comment ref="H5" authorId="1" shapeId="0" xr:uid="{A8F4DD90-3385-4D71-8987-A7D954CAE926}">
      <text>
        <r>
          <rPr>
            <sz val="11"/>
            <color theme="1"/>
            <rFont val="Aptos Narrow"/>
            <family val="2"/>
            <scheme val="minor"/>
          </rPr>
          <t>Santiago Buitrago  Alzate:
Aplica para datos numericos, siendo el punto de inicio para el rango que se va a utilizar</t>
        </r>
      </text>
    </comment>
    <comment ref="I5" authorId="1" shapeId="0" xr:uid="{AA67879F-0816-4879-9DC5-579D73741F73}">
      <text>
        <r>
          <rPr>
            <sz val="11"/>
            <color theme="1"/>
            <rFont val="Aptos Narrow"/>
            <family val="2"/>
            <scheme val="minor"/>
          </rPr>
          <t xml:space="preserve">Santiago Buitrago  Alzate:
Aplica para datos numericos, siendo este el limite para el rango definido </t>
        </r>
      </text>
    </comment>
    <comment ref="J5" authorId="1" shapeId="0" xr:uid="{1E57B6C9-5E5B-4590-B611-AA55F5F41B7B}">
      <text>
        <r>
          <rPr>
            <sz val="11"/>
            <color theme="1"/>
            <rFont val="Aptos Narrow"/>
            <family val="2"/>
            <scheme val="minor"/>
          </rPr>
          <t>Santiago Buitrago  Alzate:
indica si un dato de tipo de dato debe seguir un formato preestablecido</t>
        </r>
      </text>
    </comment>
    <comment ref="K5" authorId="0" shapeId="0" xr:uid="{2E8D02DB-FB17-46CD-AEE5-8AA1B20F1FC1}">
      <text>
        <r>
          <rPr>
            <sz val="11"/>
            <color theme="1"/>
            <rFont val="Aptos Narrow"/>
            <family val="2"/>
            <scheme val="minor"/>
          </rPr>
          <t>Andres David Ortiz Mejia:
es un valor predefinido cuando no se tiene un valor dado</t>
        </r>
      </text>
    </comment>
    <comment ref="L5" authorId="0" shapeId="0" xr:uid="{974EF352-EDB8-42B5-8A53-CD5BF2E68CD4}">
      <text>
        <r>
          <rPr>
            <sz val="11"/>
            <color theme="1"/>
            <rFont val="Aptos Narrow"/>
            <family val="2"/>
            <scheme val="minor"/>
          </rPr>
          <t xml:space="preserve">Andres David Ortiz Mejia:
es una forma  o un segura para ingresar algun tipo de dato 
</t>
        </r>
      </text>
    </comment>
    <comment ref="M5" authorId="0" shapeId="0" xr:uid="{B0603558-D922-425E-839C-C8B9DC7C83BF}">
      <text>
        <r>
          <rPr>
            <sz val="11"/>
            <color theme="1"/>
            <rFont val="Aptos Narrow"/>
            <family val="2"/>
            <scheme val="minor"/>
          </rPr>
          <t xml:space="preserve">Andres David Ortiz Mejia:
es la opcion de quitar los espacios en blanco que se hayan ido por error u a proposito, evitando errores </t>
        </r>
      </text>
    </comment>
    <comment ref="N5" authorId="0" shapeId="0" xr:uid="{6005AC32-5127-47B7-899C-669C522C0C23}">
      <text>
        <r>
          <rPr>
            <sz val="11"/>
            <color theme="1"/>
            <rFont val="Aptos Narrow"/>
            <family val="2"/>
            <scheme val="minor"/>
          </rPr>
          <t>Andres David Ortiz Mejia:
es la opcion de quitar los espacios en blanco que se hayan ido por error u a proposito, evitando errores</t>
        </r>
      </text>
    </comment>
    <comment ref="O5" authorId="0" shapeId="0" xr:uid="{5EDC9562-FA57-47CA-A098-C51BA0A3108E}">
      <text>
        <r>
          <rPr>
            <sz val="11"/>
            <color theme="1"/>
            <rFont val="Aptos Narrow"/>
            <family val="2"/>
            <scheme val="minor"/>
          </rPr>
          <t>Andres David Ortiz Mejia:
el dato se autogenera solo(valga la redundancia)</t>
        </r>
      </text>
    </comment>
    <comment ref="P5" authorId="0" shapeId="0" xr:uid="{F08D02C3-5C80-46EB-9647-286E83BC5FC3}">
      <text>
        <r>
          <rPr>
            <sz val="11"/>
            <color theme="1"/>
            <rFont val="Aptos Narrow"/>
            <family val="2"/>
            <scheme val="minor"/>
          </rPr>
          <t>Andres David Ortiz Mejia:
el o los datos se calculan en todo momento o tambien se calculan con algun cambio realizado? o se tiene que calcular de alguna forma</t>
        </r>
      </text>
    </comment>
    <comment ref="Q5" authorId="0" shapeId="0" xr:uid="{DD90D9E2-0F11-4E4C-B768-A3F1506B8C7D}">
      <text>
        <r>
          <rPr>
            <sz val="11"/>
            <color theme="1"/>
            <rFont val="Aptos Narrow"/>
            <family val="2"/>
            <scheme val="minor"/>
          </rPr>
          <t>Andres David Ortiz Mejia:
son datos que si o si siempre tienen que estar</t>
        </r>
      </text>
    </comment>
    <comment ref="R5" authorId="0" shapeId="0" xr:uid="{49A87AAC-51C2-47E3-9A50-44FDC51AD6E8}">
      <text>
        <r>
          <rPr>
            <sz val="11"/>
            <color theme="1"/>
            <rFont val="Aptos Narrow"/>
            <family val="2"/>
            <scheme val="minor"/>
          </rPr>
          <t>Andres David Ortiz Mejia:
el dato se puede modificar de alguna forma?</t>
        </r>
      </text>
    </comment>
    <comment ref="S5" authorId="0" shapeId="0" xr:uid="{1F3003A4-DC51-4A03-BAEE-056F2363AA73}">
      <text>
        <r>
          <rPr>
            <sz val="11"/>
            <color theme="1"/>
            <rFont val="Aptos Narrow"/>
            <family val="2"/>
            <scheme val="minor"/>
          </rPr>
          <t>Andres David Ortiz Mejia:
son datos que pueden ser personales o que si necesita n un manejo delicado</t>
        </r>
      </text>
    </comment>
    <comment ref="T5" authorId="0" shapeId="0" xr:uid="{41510855-6449-41B5-9F11-E02E2EEC5D35}">
      <text>
        <r>
          <rPr>
            <sz val="11"/>
            <color theme="1"/>
            <rFont val="Aptos Narrow"/>
            <family val="2"/>
            <scheme val="minor"/>
          </rPr>
          <t>Andres David Ortiz Mejia:
es un id?</t>
        </r>
      </text>
    </comment>
    <comment ref="U5" authorId="0" shapeId="0" xr:uid="{E2C691E7-CC80-40CF-9167-5357D961DEA7}">
      <text>
        <r>
          <rPr>
            <sz val="11"/>
            <color theme="1"/>
            <rFont val="Aptos Narrow"/>
            <family val="2"/>
            <scheme val="minor"/>
          </rPr>
          <t xml:space="preserve">Andres David Ortiz Mejia:
</t>
        </r>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Andres David Ortiz Mejia</author>
    <author>Santiago Buitrago  Alzate</author>
  </authors>
  <commentList>
    <comment ref="B4" authorId="0" shapeId="0" xr:uid="{E022FEBF-C9D1-4B6F-AD7D-2D80D9D87B52}">
      <text>
        <r>
          <rPr>
            <sz val="11"/>
            <color theme="1"/>
            <rFont val="Aptos Narrow"/>
            <family val="2"/>
            <scheme val="minor"/>
          </rPr>
          <t xml:space="preserve">Andres David Ortiz Mejia:
es el tipo de dato que se va a manejar o al que corresponde 
</t>
        </r>
      </text>
    </comment>
    <comment ref="C4" authorId="1" shapeId="0" xr:uid="{262FA98A-6226-49F1-99A8-B125CF25CE55}">
      <text>
        <r>
          <rPr>
            <sz val="11"/>
            <color theme="1"/>
            <rFont val="Aptos Narrow"/>
            <family val="2"/>
            <scheme val="minor"/>
          </rPr>
          <t xml:space="preserve">solo aplica para datos tipo texto, siendo esto lo minimo de largo que debe tener
</t>
        </r>
      </text>
    </comment>
    <comment ref="D4" authorId="1" shapeId="0" xr:uid="{A2BF3785-A958-4BEB-8AE8-E0F156405A8B}">
      <text>
        <r>
          <rPr>
            <sz val="11"/>
            <color theme="1"/>
            <rFont val="Aptos Narrow"/>
            <family val="2"/>
            <scheme val="minor"/>
          </rPr>
          <t xml:space="preserve">Solo aplica para datos tipo texto, siendo este la mayor longitud que puede tener 
</t>
        </r>
      </text>
    </comment>
    <comment ref="E4" authorId="1" shapeId="0" xr:uid="{909B5441-4A2C-4831-A6F8-AF5FE7CC464E}">
      <text>
        <r>
          <rPr>
            <sz val="11"/>
            <color theme="1"/>
            <rFont val="Aptos Narrow"/>
            <family val="2"/>
            <scheme val="minor"/>
          </rPr>
          <t>Solo aplica para datos decimales, e indica la cantidad de decimales que se van a almacenar.</t>
        </r>
      </text>
    </comment>
    <comment ref="F4" authorId="1" shapeId="0" xr:uid="{11C924C4-DFF4-43F7-A8DC-6D3410E6D08B}">
      <text>
        <r>
          <rPr>
            <sz val="11"/>
            <color theme="1"/>
            <rFont val="Aptos Narrow"/>
            <family val="2"/>
            <scheme val="minor"/>
          </rPr>
          <t>son las cifras que se van a almacenar, aplicando esto para datos decimales</t>
        </r>
      </text>
    </comment>
    <comment ref="G4" authorId="0" shapeId="0" xr:uid="{94849B02-00AE-4C4E-BFB1-8465BAE7D4D3}">
      <text>
        <r>
          <rPr>
            <sz val="11"/>
            <color theme="1"/>
            <rFont val="Aptos Narrow"/>
            <family val="2"/>
            <scheme val="minor"/>
          </rPr>
          <t>Andres David Ortiz Mejia:
esto tambien aplica para decimales, si es hacia arriba se define un punto y sube el redondeo al siguiente numero, igual hacia abajo. en truncar directamente elimina los decimales</t>
        </r>
      </text>
    </comment>
    <comment ref="H4" authorId="1" shapeId="0" xr:uid="{0458D856-F02A-44FB-8D4D-4DFD99C06B57}">
      <text>
        <r>
          <rPr>
            <sz val="11"/>
            <color theme="1"/>
            <rFont val="Aptos Narrow"/>
            <family val="2"/>
            <scheme val="minor"/>
          </rPr>
          <t>Santiago Buitrago  Alzate:
Aplica para datos numericos, siendo el punto de inicio para el rango que se va a utilizar</t>
        </r>
      </text>
    </comment>
    <comment ref="I4" authorId="1" shapeId="0" xr:uid="{A1096E91-D0DD-4B84-9E1F-0E53C6FFBDA9}">
      <text>
        <r>
          <rPr>
            <sz val="11"/>
            <color theme="1"/>
            <rFont val="Aptos Narrow"/>
            <family val="2"/>
            <scheme val="minor"/>
          </rPr>
          <t xml:space="preserve">Santiago Buitrago  Alzate:
Aplica para datos numericos, siendo este el limite para el rango definido </t>
        </r>
      </text>
    </comment>
    <comment ref="J4" authorId="1" shapeId="0" xr:uid="{A3E77328-5203-46D4-8CFB-60F4AA7536C0}">
      <text>
        <r>
          <rPr>
            <sz val="11"/>
            <color theme="1"/>
            <rFont val="Aptos Narrow"/>
            <family val="2"/>
            <scheme val="minor"/>
          </rPr>
          <t>Santiago Buitrago  Alzate:
indica si un dato de tipo de dato debe seguir un formato preestablecido</t>
        </r>
      </text>
    </comment>
    <comment ref="K4" authorId="0" shapeId="0" xr:uid="{48798DA7-036D-44C5-A331-9036F6988128}">
      <text>
        <r>
          <rPr>
            <sz val="11"/>
            <color theme="1"/>
            <rFont val="Aptos Narrow"/>
            <family val="2"/>
            <scheme val="minor"/>
          </rPr>
          <t>Andres David Ortiz Mejia:
es un valor predefinido cuando no se tiene un valor dado</t>
        </r>
      </text>
    </comment>
    <comment ref="L4" authorId="0" shapeId="0" xr:uid="{22BC0AAA-95F0-481C-93CE-EC73BF45B54F}">
      <text>
        <r>
          <rPr>
            <sz val="11"/>
            <color theme="1"/>
            <rFont val="Aptos Narrow"/>
            <family val="2"/>
            <scheme val="minor"/>
          </rPr>
          <t xml:space="preserve">Andres David Ortiz Mejia:
es una forma  o un segura para ingresar algun tipo de dato 
</t>
        </r>
      </text>
    </comment>
    <comment ref="M4" authorId="0" shapeId="0" xr:uid="{73BE6988-8C2E-48F1-8193-F2BFFBBF2E0B}">
      <text>
        <r>
          <rPr>
            <sz val="11"/>
            <color theme="1"/>
            <rFont val="Aptos Narrow"/>
            <family val="2"/>
            <scheme val="minor"/>
          </rPr>
          <t xml:space="preserve">Andres David Ortiz Mejia:
es la opcion de quitar los espacios en blanco que se hayan ido por error u a proposito, evitando errores </t>
        </r>
      </text>
    </comment>
    <comment ref="N4" authorId="0" shapeId="0" xr:uid="{23369857-114A-4B4E-A792-7F0EE13DA0A8}">
      <text>
        <r>
          <rPr>
            <sz val="11"/>
            <color theme="1"/>
            <rFont val="Aptos Narrow"/>
            <family val="2"/>
            <scheme val="minor"/>
          </rPr>
          <t>Andres David Ortiz Mejia:
es la opcion de quitar los espacios en blanco que se hayan ido por error u a proposito, evitando errores</t>
        </r>
      </text>
    </comment>
    <comment ref="O4" authorId="0" shapeId="0" xr:uid="{C6597BA7-6782-4F99-8595-2A9CD97662A4}">
      <text>
        <r>
          <rPr>
            <sz val="11"/>
            <color theme="1"/>
            <rFont val="Aptos Narrow"/>
            <family val="2"/>
            <scheme val="minor"/>
          </rPr>
          <t>Andres David Ortiz Mejia:
el dato se autogenera solo(valga la redundancia)</t>
        </r>
      </text>
    </comment>
    <comment ref="P4" authorId="0" shapeId="0" xr:uid="{D9F0873E-EF81-4E84-BFE2-507A5156E1CF}">
      <text>
        <r>
          <rPr>
            <sz val="11"/>
            <color theme="1"/>
            <rFont val="Aptos Narrow"/>
            <family val="2"/>
            <scheme val="minor"/>
          </rPr>
          <t>Andres David Ortiz Mejia:
el o los datos se calculan en todo momento o tambien se calculan con algun cambio realizado? o se tiene que calcular de alguna forma</t>
        </r>
      </text>
    </comment>
    <comment ref="Q4" authorId="0" shapeId="0" xr:uid="{29E7D711-303B-43B2-BF1A-BF97E40DC7A5}">
      <text>
        <r>
          <rPr>
            <sz val="11"/>
            <color theme="1"/>
            <rFont val="Aptos Narrow"/>
            <family val="2"/>
            <scheme val="minor"/>
          </rPr>
          <t>Andres David Ortiz Mejia:
son datos que si o si siempre tienen que estar</t>
        </r>
      </text>
    </comment>
    <comment ref="R4" authorId="0" shapeId="0" xr:uid="{0EEA942F-2785-4829-86F2-6537FA07F0F5}">
      <text>
        <r>
          <rPr>
            <sz val="11"/>
            <color theme="1"/>
            <rFont val="Aptos Narrow"/>
            <family val="2"/>
            <scheme val="minor"/>
          </rPr>
          <t>Andres David Ortiz Mejia:
el dato se puede modificar de alguna forma?</t>
        </r>
      </text>
    </comment>
    <comment ref="S4" authorId="0" shapeId="0" xr:uid="{4BF4CDA0-36FA-4EBA-B87E-E1BAC7C2DD81}">
      <text>
        <r>
          <rPr>
            <sz val="11"/>
            <color theme="1"/>
            <rFont val="Aptos Narrow"/>
            <family val="2"/>
            <scheme val="minor"/>
          </rPr>
          <t>Andres David Ortiz Mejia:
son datos que pueden ser personales o que si necesita n un manejo delicado</t>
        </r>
      </text>
    </comment>
    <comment ref="T4" authorId="0" shapeId="0" xr:uid="{055C8CDF-8105-4C49-9FF6-9891AE2174CD}">
      <text>
        <r>
          <rPr>
            <sz val="11"/>
            <color theme="1"/>
            <rFont val="Aptos Narrow"/>
            <family val="2"/>
            <scheme val="minor"/>
          </rPr>
          <t>Andres David Ortiz Mejia:
es un id?</t>
        </r>
      </text>
    </comment>
    <comment ref="U4" authorId="0" shapeId="0" xr:uid="{89733C07-3CCA-4DC4-B97E-B1459D56010D}">
      <text>
        <r>
          <rPr>
            <sz val="11"/>
            <color theme="1"/>
            <rFont val="Aptos Narrow"/>
            <family val="2"/>
            <scheme val="minor"/>
          </rPr>
          <t xml:space="preserve">Andres David Ortiz Mejia:
</t>
        </r>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Andres David Ortiz Mejia</author>
    <author>Santiago Buitrago  Alzate</author>
  </authors>
  <commentList>
    <comment ref="B5" authorId="0" shapeId="0" xr:uid="{B2E99B8B-D2B8-4080-AB06-37BB49B00C62}">
      <text>
        <r>
          <rPr>
            <sz val="11"/>
            <color theme="1"/>
            <rFont val="Aptos Narrow"/>
            <family val="2"/>
            <scheme val="minor"/>
          </rPr>
          <t xml:space="preserve">Andres David Ortiz Mejia:
es el tipo de dato que se va a manejar o al que corresponde 
</t>
        </r>
      </text>
    </comment>
    <comment ref="C5" authorId="1" shapeId="0" xr:uid="{ACF75BEC-CCE0-465A-941B-621C7CB2BACD}">
      <text>
        <r>
          <rPr>
            <sz val="11"/>
            <color theme="1"/>
            <rFont val="Aptos Narrow"/>
            <family val="2"/>
            <scheme val="minor"/>
          </rPr>
          <t xml:space="preserve">solo aplica para datos tipo texto, siendo esto lo minimo de largo que debe tener
</t>
        </r>
      </text>
    </comment>
    <comment ref="D5" authorId="1" shapeId="0" xr:uid="{60B56EFB-7A4A-4CC6-9B56-95AA34B92AA2}">
      <text>
        <r>
          <rPr>
            <sz val="11"/>
            <color theme="1"/>
            <rFont val="Aptos Narrow"/>
            <family val="2"/>
            <scheme val="minor"/>
          </rPr>
          <t xml:space="preserve">Solo aplica para datos tipo texto, siendo este la mayor longitud que puede tener 
</t>
        </r>
      </text>
    </comment>
    <comment ref="E5" authorId="1" shapeId="0" xr:uid="{CC739A9F-2832-4327-B0EB-3D1D0660B2D5}">
      <text>
        <r>
          <rPr>
            <sz val="11"/>
            <color theme="1"/>
            <rFont val="Aptos Narrow"/>
            <family val="2"/>
            <scheme val="minor"/>
          </rPr>
          <t>Solo aplica para datos decimales, e indica la cantidad de decimales que se van a almacenar.</t>
        </r>
      </text>
    </comment>
    <comment ref="F5" authorId="1" shapeId="0" xr:uid="{771B8F7B-BAE4-461E-A7CB-1DD8E043767C}">
      <text>
        <r>
          <rPr>
            <sz val="11"/>
            <color theme="1"/>
            <rFont val="Aptos Narrow"/>
            <family val="2"/>
            <scheme val="minor"/>
          </rPr>
          <t>son las cifras que se van a almacenar, aplicando esto para datos decimales</t>
        </r>
      </text>
    </comment>
    <comment ref="G5" authorId="0" shapeId="0" xr:uid="{AD888BBC-692B-45DD-B7CF-C0347D8E073E}">
      <text>
        <r>
          <rPr>
            <sz val="11"/>
            <color theme="1"/>
            <rFont val="Aptos Narrow"/>
            <family val="2"/>
            <scheme val="minor"/>
          </rPr>
          <t>Andres David Ortiz Mejia:
esto tambien aplica para decimales, si es hacia arriba se define un punto y sube el redondeo al siguiente numero, igual hacia abajo. en truncar directamente elimina los decimales</t>
        </r>
      </text>
    </comment>
    <comment ref="H5" authorId="1" shapeId="0" xr:uid="{B772C467-E755-456A-B45A-6D668502B51C}">
      <text>
        <r>
          <rPr>
            <sz val="11"/>
            <color theme="1"/>
            <rFont val="Aptos Narrow"/>
            <family val="2"/>
            <scheme val="minor"/>
          </rPr>
          <t>Santiago Buitrago  Alzate:
Aplica para datos numericos, siendo el punto de inicio para el rango que se va a utilizar</t>
        </r>
      </text>
    </comment>
    <comment ref="I5" authorId="1" shapeId="0" xr:uid="{D1E7C4DF-4A5D-4539-9946-62422B1A8483}">
      <text>
        <r>
          <rPr>
            <sz val="11"/>
            <color theme="1"/>
            <rFont val="Aptos Narrow"/>
            <family val="2"/>
            <scheme val="minor"/>
          </rPr>
          <t xml:space="preserve">Santiago Buitrago  Alzate:
Aplica para datos numericos, siendo este el limite para el rango definido </t>
        </r>
      </text>
    </comment>
    <comment ref="J5" authorId="1" shapeId="0" xr:uid="{B58AECC9-BCA2-428B-9242-9A1D2CB0F6EF}">
      <text>
        <r>
          <rPr>
            <sz val="11"/>
            <color theme="1"/>
            <rFont val="Aptos Narrow"/>
            <family val="2"/>
            <scheme val="minor"/>
          </rPr>
          <t>Santiago Buitrago  Alzate:
indica si un dato de tipo de dato debe seguir un formato preestablecido</t>
        </r>
      </text>
    </comment>
    <comment ref="K5" authorId="0" shapeId="0" xr:uid="{91680B26-D99B-40B8-81EA-161FA569D3C5}">
      <text>
        <r>
          <rPr>
            <sz val="11"/>
            <color theme="1"/>
            <rFont val="Aptos Narrow"/>
            <family val="2"/>
            <scheme val="minor"/>
          </rPr>
          <t>Andres David Ortiz Mejia:
es un valor predefinido cuando no se tiene un valor dado</t>
        </r>
      </text>
    </comment>
    <comment ref="L5" authorId="0" shapeId="0" xr:uid="{26CEBBAB-E120-4E90-8234-446D62F9245A}">
      <text>
        <r>
          <rPr>
            <sz val="11"/>
            <color theme="1"/>
            <rFont val="Aptos Narrow"/>
            <family val="2"/>
            <scheme val="minor"/>
          </rPr>
          <t xml:space="preserve">Andres David Ortiz Mejia:
es una forma  o un segura para ingresar algun tipo de dato 
</t>
        </r>
      </text>
    </comment>
    <comment ref="M5" authorId="0" shapeId="0" xr:uid="{41023BBA-F24E-4322-ACFA-08EEFE95ED78}">
      <text>
        <r>
          <rPr>
            <sz val="11"/>
            <color theme="1"/>
            <rFont val="Aptos Narrow"/>
            <family val="2"/>
            <scheme val="minor"/>
          </rPr>
          <t xml:space="preserve">Andres David Ortiz Mejia:
es la opcion de quitar los espacios en blanco que se hayan ido por error u a proposito, evitando errores </t>
        </r>
      </text>
    </comment>
    <comment ref="N5" authorId="0" shapeId="0" xr:uid="{718C8A61-6B1C-4D14-A0D7-69EB6B4BB8D4}">
      <text>
        <r>
          <rPr>
            <sz val="11"/>
            <color theme="1"/>
            <rFont val="Aptos Narrow"/>
            <family val="2"/>
            <scheme val="minor"/>
          </rPr>
          <t>Andres David Ortiz Mejia:
es la opcion de quitar los espacios en blanco que se hayan ido por error u a proposito, evitando errores</t>
        </r>
      </text>
    </comment>
    <comment ref="O5" authorId="0" shapeId="0" xr:uid="{4AD2E193-C619-4CE9-8207-F7763E4F08CA}">
      <text>
        <r>
          <rPr>
            <sz val="11"/>
            <color theme="1"/>
            <rFont val="Aptos Narrow"/>
            <family val="2"/>
            <scheme val="minor"/>
          </rPr>
          <t>Andres David Ortiz Mejia:
el dato se autogenera solo(valga la redundancia)</t>
        </r>
      </text>
    </comment>
    <comment ref="P5" authorId="0" shapeId="0" xr:uid="{8AB27FB7-CE7B-42CE-9ABA-620389F23F8E}">
      <text>
        <r>
          <rPr>
            <sz val="11"/>
            <color theme="1"/>
            <rFont val="Aptos Narrow"/>
            <family val="2"/>
            <scheme val="minor"/>
          </rPr>
          <t>Andres David Ortiz Mejia:
el o los datos se calculan en todo momento o tambien se calculan con algun cambio realizado? o se tiene que calcular de alguna forma</t>
        </r>
      </text>
    </comment>
    <comment ref="Q5" authorId="0" shapeId="0" xr:uid="{1830D4DF-62E3-4B2A-B8B4-4A272D0251E2}">
      <text>
        <r>
          <rPr>
            <sz val="11"/>
            <color theme="1"/>
            <rFont val="Aptos Narrow"/>
            <family val="2"/>
            <scheme val="minor"/>
          </rPr>
          <t>Andres David Ortiz Mejia:
son datos que si o si siempre tienen que estar</t>
        </r>
      </text>
    </comment>
    <comment ref="R5" authorId="0" shapeId="0" xr:uid="{5C51EB1C-84E6-4D13-9A84-1E16D95B74FC}">
      <text>
        <r>
          <rPr>
            <sz val="11"/>
            <color theme="1"/>
            <rFont val="Aptos Narrow"/>
            <family val="2"/>
            <scheme val="minor"/>
          </rPr>
          <t>Andres David Ortiz Mejia:
el dato se puede modificar de alguna forma?</t>
        </r>
      </text>
    </comment>
    <comment ref="S5" authorId="0" shapeId="0" xr:uid="{F1699BC0-6598-4841-A939-64B3725FC929}">
      <text>
        <r>
          <rPr>
            <sz val="11"/>
            <color theme="1"/>
            <rFont val="Aptos Narrow"/>
            <family val="2"/>
            <scheme val="minor"/>
          </rPr>
          <t>Andres David Ortiz Mejia:
son datos que pueden ser personales o que si necesita n un manejo delicado</t>
        </r>
      </text>
    </comment>
    <comment ref="T5" authorId="0" shapeId="0" xr:uid="{9299AE91-0926-47B6-A09F-CA061345979C}">
      <text>
        <r>
          <rPr>
            <sz val="11"/>
            <color theme="1"/>
            <rFont val="Aptos Narrow"/>
            <family val="2"/>
            <scheme val="minor"/>
          </rPr>
          <t>Andres David Ortiz Mejia:
es un id?</t>
        </r>
      </text>
    </comment>
    <comment ref="U5" authorId="0" shapeId="0" xr:uid="{411B82FD-80BE-4D7A-8B14-7010ACABF04E}">
      <text>
        <r>
          <rPr>
            <sz val="11"/>
            <color theme="1"/>
            <rFont val="Aptos Narrow"/>
            <family val="2"/>
            <scheme val="minor"/>
          </rPr>
          <t xml:space="preserve">Andres David Ortiz Mejia:
</t>
        </r>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Guest User</author>
  </authors>
  <commentList>
    <comment ref="G97" authorId="0" shapeId="0" xr:uid="{805694FF-15F4-4757-99E1-58CE089251BB}">
      <text>
        <r>
          <rPr>
            <sz val="11"/>
            <color theme="1"/>
            <rFont val="Aptos Narrow"/>
            <family val="2"/>
            <scheme val="minor"/>
          </rPr>
          <t xml:space="preserve">Santiago:
Yo considero que se debe revisar el objeto de dominio porque hay unos que no pertenecen a vendedor si no a otros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<sst xmlns="http://schemas.openxmlformats.org/spreadsheetml/2006/main" count="17661" uniqueCount="4342">
  <si>
    <t>&lt;&lt; Ir al listado de objetos de dominio</t>
  </si>
  <si>
    <t>&lt;&lt; volver al modelo de dominio</t>
  </si>
  <si>
    <t>Nombre</t>
  </si>
  <si>
    <t>Descripción</t>
  </si>
  <si>
    <t>Muestreo de datos</t>
  </si>
  <si>
    <t>Compra</t>
  </si>
  <si>
    <t>Representa a la persona que realiza compras en la plataforma. Contiene información como su nombre, métodos de pago y compras realizadas.</t>
  </si>
  <si>
    <t>Ver</t>
  </si>
  <si>
    <t>Comprador</t>
  </si>
  <si>
    <t>Representa una transacción entre un comprador y un vendedor. Contiene detalles como los productos comprados, el monto total y el estado de la compra.</t>
  </si>
  <si>
    <t>DireccionEntrega</t>
  </si>
  <si>
    <t>Representa la direccion donde se entregará la encomienda</t>
  </si>
  <si>
    <t>Delivery</t>
  </si>
  <si>
    <t>Representa a cada uno de los repartidores o empresas de mensajería los cuales hacen entrega del producto y realizan una verificación</t>
  </si>
  <si>
    <t>DetalleDelivery</t>
  </si>
  <si>
    <t>Representa la información detallada de los envíos</t>
  </si>
  <si>
    <t>Pago</t>
  </si>
  <si>
    <t>Representa la transacción monetaria de una compra.</t>
  </si>
  <si>
    <t>Producto</t>
  </si>
  <si>
    <t xml:space="preserve"> Representa los artículos que se encuentran en venta y debe pasar por todas y cada una de las verificaciones</t>
  </si>
  <si>
    <t>Categoria</t>
  </si>
  <si>
    <t>Representa a las categorias generales a las cuales pertenecen  los productos.</t>
  </si>
  <si>
    <t>DetalleCategoria</t>
  </si>
  <si>
    <t>Describe la categorización de los productos</t>
  </si>
  <si>
    <t>Vendedor</t>
  </si>
  <si>
    <t>Representa a la persona o empresa que publica y vende productos.</t>
  </si>
  <si>
    <t>VendedorProducto</t>
  </si>
  <si>
    <t>Describe la categorización de los productos que vende cada vendedor</t>
  </si>
  <si>
    <t>Verificador</t>
  </si>
  <si>
    <t>Representa a los datos que confirman que el producto ha sido entregado en buen estado al comprador y así poder validar el pago al vendedor</t>
  </si>
  <si>
    <t>Reclamo</t>
  </si>
  <si>
    <t>Precio</t>
  </si>
  <si>
    <t>Representa el valor de cada producto</t>
  </si>
  <si>
    <t>DetalleCompra</t>
  </si>
  <si>
    <t xml:space="preserve">Representa los detalles de cada compra que se realiza </t>
  </si>
  <si>
    <t>Pais</t>
  </si>
  <si>
    <t xml:space="preserve">Representa el pais de donde se realizo la compra </t>
  </si>
  <si>
    <t>Moneda</t>
  </si>
  <si>
    <t>Repsenta la moneda dominante en el pais en contexto, monida principal en cada país</t>
  </si>
  <si>
    <t>ver</t>
  </si>
  <si>
    <t>Motivo</t>
  </si>
  <si>
    <t>Representa el motivo por el cual se esta realizando un reclamo</t>
  </si>
  <si>
    <t>InfoReclamoMotivo</t>
  </si>
  <si>
    <t>Describe la información de los reclamos con relación a los motivos</t>
  </si>
  <si>
    <t xml:space="preserve">EstadoReclamo </t>
  </si>
  <si>
    <t>Representa el estado en el que se encuentra cada uno de los reclamos</t>
  </si>
  <si>
    <t>HistorialReclamo</t>
  </si>
  <si>
    <t>Representa el historial de pasos por los cuales un reclamo ha pasado</t>
  </si>
  <si>
    <t xml:space="preserve">Ciudad </t>
  </si>
  <si>
    <t>Representa la ciudad donde se va a entregar la compra</t>
  </si>
  <si>
    <t>DetalleEntrega</t>
  </si>
  <si>
    <t xml:space="preserve">Describe la direccion proporcionada para la entrega de la compra </t>
  </si>
  <si>
    <t>Factura</t>
  </si>
  <si>
    <t xml:space="preserve">Representa la factura de la compra </t>
  </si>
  <si>
    <t>DetalleFactura</t>
  </si>
  <si>
    <t>Representa los datos de factura de cada compra</t>
  </si>
  <si>
    <t>MetodoPago</t>
  </si>
  <si>
    <t>Describe el metodo de pago elegido para la compra</t>
  </si>
  <si>
    <t>DetallePrecio</t>
  </si>
  <si>
    <t>Representa la descripcion de un precio y las variables a las cuales esta sometido</t>
  </si>
  <si>
    <t>Clase</t>
  </si>
  <si>
    <t>Estereotipo</t>
  </si>
  <si>
    <t>Desripción</t>
  </si>
  <si>
    <t>class</t>
  </si>
  <si>
    <t>Clase que representa el país donde se realiza una compra.</t>
  </si>
  <si>
    <t>Clase que representa la moneda usada en un país.</t>
  </si>
  <si>
    <t>Clase que representa el precio asociado a un producto.</t>
  </si>
  <si>
    <t>Clase que representa un producto disponible para la venta.</t>
  </si>
  <si>
    <t>Clase que representa los productos que forman parte de una compra.</t>
  </si>
  <si>
    <t>Clase que representa la transacción realizada por un comprador.</t>
  </si>
  <si>
    <t>Clase que representa al usuario que realiza una compra.</t>
  </si>
  <si>
    <t>Clase que representa información adicional del vendedor.</t>
  </si>
  <si>
    <t>Clase que representa al usuario que ofrece productos en venta.</t>
  </si>
  <si>
    <t>Clase que representa los detalles de clasificación de un producto.</t>
  </si>
  <si>
    <t>Clase que representa el tipo o grupo al que pertenece un producto.</t>
  </si>
  <si>
    <t>Clase que representa un pago realizado por una compra.</t>
  </si>
  <si>
    <t>Clase que representa al encargado o sistema que verifica un pago.</t>
  </si>
  <si>
    <t>Clase que representa la información del envío de una compra.</t>
  </si>
  <si>
    <t>Clase que representa el método de entrega o transporte.</t>
  </si>
  <si>
    <t>Clase que representa la dirección donde se realiza la entrega.</t>
  </si>
  <si>
    <t>Clase que representa una queja hecha por un comprador.</t>
  </si>
  <si>
    <t>EstadoReclamo</t>
  </si>
  <si>
    <t>Clase que representa el estado actual de un reclamo.</t>
  </si>
  <si>
    <t>Clase que registra el historial de cambios de un reclamo.</t>
  </si>
  <si>
    <t>Clase que representa una razón específica para realizar un reclamo.</t>
  </si>
  <si>
    <t>Clase que relaciona un reclamo con un motivo específico.</t>
  </si>
  <si>
    <t>Ciudad</t>
  </si>
  <si>
    <t>Clase que representa una ciudad donde se realiza una compra.</t>
  </si>
  <si>
    <t>Clase que corresponde a la informacion de cada uno de los detalles de una entrega</t>
  </si>
  <si>
    <t>Clase que corresponde a la informacion de cada uno de los Detales de Factura</t>
  </si>
  <si>
    <t>Clase que corresponde a la informacion de cada uno de los detalles de un precio</t>
  </si>
  <si>
    <t>Clase que corresponde a la informacion de cada uno de los Metodos de pago</t>
  </si>
  <si>
    <t>Clase que corresponde a la informacion de cada uno de las facturas</t>
  </si>
  <si>
    <t xml:space="preserve">&lt;&lt; Volver al listado de objetos de dominio </t>
  </si>
  <si>
    <t>Corresponde al identificador unico de cada una de las ciudades registradas</t>
  </si>
  <si>
    <t>Corresponde al nombre de la ciudad  a la que se va a enviar la compra</t>
  </si>
  <si>
    <t>Correspomde al departamento donde se va a enviar el compra</t>
  </si>
  <si>
    <t>Corresponde al  Código postal de la dirección</t>
  </si>
  <si>
    <t>Corresponde al identificador unico de cada direccion de entrega</t>
  </si>
  <si>
    <t>Corresponde a la combinacion unica  de este registro</t>
  </si>
  <si>
    <t>id</t>
  </si>
  <si>
    <t>CompradorId</t>
  </si>
  <si>
    <t>ciudadId</t>
  </si>
  <si>
    <t>codigoPostal</t>
  </si>
  <si>
    <t>direccionEntregaid</t>
  </si>
  <si>
    <t>Combinacion unica</t>
  </si>
  <si>
    <t>c19faca7-f183-4d2f-b754-6d41661aa3e2</t>
  </si>
  <si>
    <t>3476a1d7-7273-43b1-a8ab-0dfdf4f0018f</t>
  </si>
  <si>
    <t>ea788760-95bf-4d10-b825-fb8d266809de</t>
  </si>
  <si>
    <t>869c5b5f-7527-4455-8f7a-0c9ea20f027c</t>
  </si>
  <si>
    <t>257563e5-7110-4ad9-a3fe-4bc24808ce4c</t>
  </si>
  <si>
    <t>8e507ae5-56bd-4ceb-8e66-47685360cad2</t>
  </si>
  <si>
    <t>3667b9c4-4fd9-40a9-b92e-421b9f99f420</t>
  </si>
  <si>
    <t xml:space="preserve"> ec875767-3ea2-44d7-89cd-3a332ec6a60b</t>
  </si>
  <si>
    <t>ab7df89c-c842-4090-98a7-c9bf38fa6fed</t>
  </si>
  <si>
    <t>ec875767-3ea2-44d7-89cd-3a332ec6a60b</t>
  </si>
  <si>
    <t>41c4b5ee-8074-4359-9ee5-07c1e29e044c</t>
  </si>
  <si>
    <t>b21a8265-4b66-4618-852d-c941b7d3a8d1</t>
  </si>
  <si>
    <t>e236a971-af9c-42a2-b575-79897541472f</t>
  </si>
  <si>
    <t>188f0271-3a18-4823-a49e-41e2bdacd462</t>
  </si>
  <si>
    <t>d55866f9-1f9f-419b-a2d0-ac24c95eeef3</t>
  </si>
  <si>
    <t>4ef5b45f-9440-4655-96d1-7c252fa5a027</t>
  </si>
  <si>
    <t>eecc70c6-64d3-49fb-bddf-410cda208bfa</t>
  </si>
  <si>
    <t>c9b0b2ee-49c9-4e8d-aab0-0a0e0f23e3ea</t>
  </si>
  <si>
    <t>ea0dee81-0533-4c77-8740-46777152c01e</t>
  </si>
  <si>
    <t>&lt;&lt;Volver a muestreo</t>
  </si>
  <si>
    <t>Nombre:</t>
  </si>
  <si>
    <t>Descripción:</t>
  </si>
  <si>
    <t>Corresponde a la informacion de cada uno de los detalles de una entrega</t>
  </si>
  <si>
    <t>Muestreo Datos:</t>
  </si>
  <si>
    <t>Atributo</t>
  </si>
  <si>
    <t>Tipo de dato:</t>
  </si>
  <si>
    <t>Longitud minima</t>
  </si>
  <si>
    <t>Longitud maxima</t>
  </si>
  <si>
    <t>Precision</t>
  </si>
  <si>
    <t>Cantidad de cifras de redondeo</t>
  </si>
  <si>
    <t>Tipo de redondeo</t>
  </si>
  <si>
    <t>Rango inicial</t>
  </si>
  <si>
    <t>Rango final</t>
  </si>
  <si>
    <t>Formato</t>
  </si>
  <si>
    <t>Valor por defecto</t>
  </si>
  <si>
    <t>Regla especial</t>
  </si>
  <si>
    <t>¿Quitar espacios en blanco al inicio?</t>
  </si>
  <si>
    <t>¿Quitar espacios en blanco al fin?</t>
  </si>
  <si>
    <t>¿Autogenerado?</t>
  </si>
  <si>
    <t>¿calculado?</t>
  </si>
  <si>
    <t>¿obligatorios?</t>
  </si>
  <si>
    <t>¿modificable?</t>
  </si>
  <si>
    <t>¿sensible?</t>
  </si>
  <si>
    <t>¿Identifica al registro?</t>
  </si>
  <si>
    <t>Descripcion</t>
  </si>
  <si>
    <t>Asociar dirección de entrega</t>
  </si>
  <si>
    <t>Verificar modificabilidad</t>
  </si>
  <si>
    <t>Eliminar detalle</t>
  </si>
  <si>
    <t>Alfanumerico</t>
  </si>
  <si>
    <t>No aplica</t>
  </si>
  <si>
    <t>xxxxxxxx-xxxx-Mxxx-Nxxx-xxxxxxxxxxxx
x representa un carácter hexadecimal (0-9, a-f).
M indica la versión del UUID (por ejemplo, "4" para UUID v4).
N indica la variante (normalmente "8", "9", "a" o "b").</t>
  </si>
  <si>
    <t xml:space="preserve">No aplica </t>
  </si>
  <si>
    <t>No</t>
  </si>
  <si>
    <t>Si</t>
  </si>
  <si>
    <t xml:space="preserve">	Atributo que representa el identificador único del  DetalleEntrega</t>
  </si>
  <si>
    <t xml:space="preserve">	Atributo que representa el identificador único del comprador</t>
  </si>
  <si>
    <t>CiudadId</t>
  </si>
  <si>
    <t xml:space="preserve">	Atributo que representa el identificador único de la ciudad</t>
  </si>
  <si>
    <t>CodigoPostal</t>
  </si>
  <si>
    <t>#####</t>
  </si>
  <si>
    <t>Atributo que identifica el codigo postal</t>
  </si>
  <si>
    <t>DireccionEntregaId</t>
  </si>
  <si>
    <t xml:space="preserve">	Atributo que representa el identificador único del cada direccion de entrega</t>
  </si>
  <si>
    <t>Combinaciones unica</t>
  </si>
  <si>
    <t>Atributos</t>
  </si>
  <si>
    <t>DetalleEntrega Unico</t>
  </si>
  <si>
    <t>Responsabilidad</t>
  </si>
  <si>
    <t>Entradas</t>
  </si>
  <si>
    <t>Salida</t>
  </si>
  <si>
    <t>Políticas (Reglas de Negocio)</t>
  </si>
  <si>
    <t>Excepción</t>
  </si>
  <si>
    <t>Parámetro</t>
  </si>
  <si>
    <t>Tipo de dato</t>
  </si>
  <si>
    <t>Tipo de Dato</t>
  </si>
  <si>
    <t>Política</t>
  </si>
  <si>
    <t>Detalle</t>
  </si>
  <si>
    <t>¿Qué hago?</t>
  </si>
  <si>
    <t>Asociar ciudad, código postal y dirección a un comprador</t>
  </si>
  <si>
    <t>comprador_id</t>
  </si>
  <si>
    <t>UUID</t>
  </si>
  <si>
    <t>Identificador del comprador</t>
  </si>
  <si>
    <t>Registro del detalle de entrega creado</t>
  </si>
  <si>
    <t>DetalleEntrega-POL-0001: La dirección debe pertenecer al comprador</t>
  </si>
  <si>
    <t>Dirección no válida o no pertenece al comprador</t>
  </si>
  <si>
    <t>Detener operación</t>
  </si>
  <si>
    <t>mostrar error</t>
  </si>
  <si>
    <t>ciudad_id</t>
  </si>
  <si>
    <t>Identificador de la dirección</t>
  </si>
  <si>
    <t>direccion_id</t>
  </si>
  <si>
    <t>Ciudad seleccionada para entrega</t>
  </si>
  <si>
    <t>codigo_postal</t>
  </si>
  <si>
    <t>Código postal asociado a la dirección</t>
  </si>
  <si>
    <t>Validar si el detalle puede editarse según su estado de uso</t>
  </si>
  <si>
    <t>detalleEntrega_id</t>
  </si>
  <si>
    <t>dentificador del detalle de entrega a validar</t>
  </si>
  <si>
    <t>Booleano</t>
  </si>
  <si>
    <t>Indica si puede editarse o no</t>
  </si>
  <si>
    <t>DetalleEntrega-POL-0003: No editable si ya fue usada en una orden confirmada</t>
  </si>
  <si>
    <t>El detalle ya fue usado en una orden activa</t>
  </si>
  <si>
    <t>Rechazar edición</t>
  </si>
  <si>
    <t>mostrar advertencia</t>
  </si>
  <si>
    <t>Eliminar un detalle si no está vinculado a entregas ya despachadas</t>
  </si>
  <si>
    <t>Identificador del detalle de entrega a eliminar</t>
  </si>
  <si>
    <t>Booleano o Confirmación</t>
  </si>
  <si>
    <t>Resultado de la eliminación</t>
  </si>
  <si>
    <t>DetalleEntrega-POL-0004: No se puede eliminar si fue usado en pedidos despachados</t>
  </si>
  <si>
    <t>El detalle está vinculado a una entrega despachada</t>
  </si>
  <si>
    <t>Bloquear operación o marcar como inactivo</t>
  </si>
  <si>
    <t xml:space="preserve"> </t>
  </si>
  <si>
    <t>Objeto de Dominio:</t>
  </si>
  <si>
    <t>Muestreo de datos…..</t>
  </si>
  <si>
    <t>Actor</t>
  </si>
  <si>
    <t>Action/Command</t>
  </si>
  <si>
    <t>Entity/Aggregate/Object domain</t>
  </si>
  <si>
    <t>Read Model</t>
  </si>
  <si>
    <t>Business Rule/Policy</t>
  </si>
  <si>
    <t>External System</t>
  </si>
  <si>
    <t>Domain Event</t>
  </si>
  <si>
    <t>Hotspot/questions/Risk</t>
  </si>
  <si>
    <t>Eventos Previos</t>
  </si>
  <si>
    <t>Comandos Posteriores</t>
  </si>
  <si>
    <t>Acción</t>
  </si>
  <si>
    <t>Objeto de dominio</t>
  </si>
  <si>
    <t>Información externa</t>
  </si>
  <si>
    <t>Políticas</t>
  </si>
  <si>
    <t>Sistema Externo</t>
  </si>
  <si>
    <t>Evento</t>
  </si>
  <si>
    <t>Aspectos por solucionar</t>
  </si>
  <si>
    <t>Información</t>
  </si>
  <si>
    <t>Número</t>
  </si>
  <si>
    <t>Crear detalle de entrega</t>
  </si>
  <si>
    <t>Permitir crear direcciones de entrega con sus respectivos detalles</t>
  </si>
  <si>
    <t xml:space="preserve">Corresponde al comprador </t>
  </si>
  <si>
    <t>DetalleEntrega-POL-0001</t>
  </si>
  <si>
    <t>Dirección debe pertenecer al comprador</t>
  </si>
  <si>
    <t>Detalle de entrega creado</t>
  </si>
  <si>
    <t>¿Qué pasa si el comprador intenta usar una direccion no valida</t>
  </si>
  <si>
    <t>Dirección registrada y ciudad seleccionada</t>
  </si>
  <si>
    <t>Confirmar orden de compra</t>
  </si>
  <si>
    <t xml:space="preserve">Corresponde a la ciudad </t>
  </si>
  <si>
    <t>DetalleEntrega-POL-0002</t>
  </si>
  <si>
    <t xml:space="preserve">Los valores ingresados deber ser validos </t>
  </si>
  <si>
    <t>Corresponde a la direccion de entrega</t>
  </si>
  <si>
    <t>Editar detalle de entrega</t>
  </si>
  <si>
    <t xml:space="preserve">Permite editar una direccion ya creada </t>
  </si>
  <si>
    <t>Lista de los detalles de entrega asociados a ese comprador</t>
  </si>
  <si>
    <t>DetalleEntrega-POL-0003:</t>
  </si>
  <si>
    <t>Solo se puede editar si no está asociada a una orden despachada</t>
  </si>
  <si>
    <t>Detalle de entrega editado</t>
  </si>
  <si>
    <t>¿Se debe guardar un historial de cambios? ¿Qué campos realmente se pueden editar?</t>
  </si>
  <si>
    <t>Comprar, agregar detalle de compra</t>
  </si>
  <si>
    <t>Eliminar detalle de entrega</t>
  </si>
  <si>
    <t xml:space="preserve">Permite eliminar una direccion antes creada </t>
  </si>
  <si>
    <t>DetalleEntrega-POL-0004:</t>
  </si>
  <si>
    <t>No se puede eliminar si fue usado en una entrega</t>
  </si>
  <si>
    <t>Detalle de entrega eliminado</t>
  </si>
  <si>
    <t>Riesgo de eliminar detalles usados. ¿Debe inactivarse en lugar de borrarse?</t>
  </si>
  <si>
    <t>Sistema</t>
  </si>
  <si>
    <t>Validar detalle antes de orden</t>
  </si>
  <si>
    <t>Detalles del pedido</t>
  </si>
  <si>
    <t>DetalleEntrega-POL-0005</t>
  </si>
  <si>
    <t>: Código postal debe coincidir con ciudad seleccionada</t>
  </si>
  <si>
    <t>Detalle validado para envío</t>
  </si>
  <si>
    <t>¿Qué pasa si cambian los datos de ciudad o postal después de validación?</t>
  </si>
  <si>
    <t>Ciudad seleccionada, dirección creada</t>
  </si>
  <si>
    <t>Generar orden de compra</t>
  </si>
  <si>
    <t>Corresponde al identificador unico de l pais donde se va a enviar la compra</t>
  </si>
  <si>
    <t xml:space="preserve">Corresponde a la combinacion unica que asegura que no se dupliquen ciudades con la misma info. </t>
  </si>
  <si>
    <t xml:space="preserve">Nombre </t>
  </si>
  <si>
    <t>Departamento</t>
  </si>
  <si>
    <t>PaisId</t>
  </si>
  <si>
    <t>Bogotá</t>
  </si>
  <si>
    <t>Cundinamarca</t>
  </si>
  <si>
    <t>a9b4d7f1-3c2e-4985-8d61-5e0a4f7c3b21</t>
  </si>
  <si>
    <t>Barranquilla</t>
  </si>
  <si>
    <t>Atlántico</t>
  </si>
  <si>
    <t>Ciudad de México</t>
  </si>
  <si>
    <t>CDMX</t>
  </si>
  <si>
    <t>d8a3f1c6-4b2e-49d5-87e0-3f9a7b5c1e62</t>
  </si>
  <si>
    <t>Springfield</t>
  </si>
  <si>
    <t>Illinois</t>
  </si>
  <si>
    <t>e2c7d4b9-3a5f-4182-90d1-7f8b6e0a2c35</t>
  </si>
  <si>
    <t>Medellín</t>
  </si>
  <si>
    <t>Antioquia</t>
  </si>
  <si>
    <t>Los Angeles</t>
  </si>
  <si>
    <t>California</t>
  </si>
  <si>
    <t xml:space="preserve">	Atributo que representa el identificador único del comprador. Es un UUID de 36 caracteres utilizado para diferenciar cada comprador en el sistema.</t>
  </si>
  <si>
    <t>Texto</t>
  </si>
  <si>
    <t>Debe corresponder a nombres oficiales</t>
  </si>
  <si>
    <t>Nombre de la ciudad donde se realizará la entrega.</t>
  </si>
  <si>
    <t>Departamento al que pertenece la ciudad. Útil para segmentar regiones.</t>
  </si>
  <si>
    <t>Debe referenciar un país existente</t>
  </si>
  <si>
    <t>Identificador del país asociado a la ciudad. Relación externa.</t>
  </si>
  <si>
    <t>Ciudad unico</t>
  </si>
  <si>
    <t>Registrar ciudad</t>
  </si>
  <si>
    <t>Acción que permite añadir una nueva ciudad.</t>
  </si>
  <si>
    <t xml:space="preserve">id, nombre, departamentom pais_id </t>
  </si>
  <si>
    <t>Alfanumerico, Texto</t>
  </si>
  <si>
    <t xml:space="preserve">id de la ciudad, nombre de la ciudad, nombre del departamento e id del pais </t>
  </si>
  <si>
    <t>Resultado del registro de la ciudad.</t>
  </si>
  <si>
    <t>Ciudad-POL-0001</t>
  </si>
  <si>
    <t>No se puede registrar una ciudad que ya exista con el mismo nombre en el mismo país</t>
  </si>
  <si>
    <t>Si los datos están incompletos o inválidos.</t>
  </si>
  <si>
    <t>Actualizar datos de ciudad</t>
  </si>
  <si>
    <t xml:space="preserve">Actualizar los datos de alguna ciudad ya registrada anteriormente </t>
  </si>
  <si>
    <t xml:space="preserve">nombre, departamento, pais_id </t>
  </si>
  <si>
    <t>Alfanumérico</t>
  </si>
  <si>
    <t>ID de la dirección y nueva información.</t>
  </si>
  <si>
    <t>Resultado de la edición.</t>
  </si>
  <si>
    <t>Ciudad-POL-0002</t>
  </si>
  <si>
    <t>No se puede modificar la ciudad si está asociada a entregas activas</t>
  </si>
  <si>
    <t>Si la dirección está desactivada.</t>
  </si>
  <si>
    <t>Seleccionar ciudad entrega</t>
  </si>
  <si>
    <t xml:space="preserve">Seleccionar una ciudad para la entrega de la compra </t>
  </si>
  <si>
    <t>nombre, departamento, pais</t>
  </si>
  <si>
    <t>ciudad</t>
  </si>
  <si>
    <t>Seleccionar ciudad</t>
  </si>
  <si>
    <t>Resultado de la seleccion de la ciudad.</t>
  </si>
  <si>
    <t>Ciudad-POL-0003</t>
  </si>
  <si>
    <t>Solo mostrar ciudades activas y disponibles para el país seleccionado</t>
  </si>
  <si>
    <t>Si hay compras activas asociadas.</t>
  </si>
  <si>
    <t>Administrador</t>
  </si>
  <si>
    <t>Registrar una ciudad para ser utilizada en las direcciones de entrega</t>
  </si>
  <si>
    <t>Información de ciudad</t>
  </si>
  <si>
    <t>Nombre ciudad, departamento, país</t>
  </si>
  <si>
    <t>Ciudad registrada</t>
  </si>
  <si>
    <t>¿Se validará nombre con tildes o variantes? ¿Qué pasa con ciudades repetidas en distintos países?</t>
  </si>
  <si>
    <t>Ciudad registrado</t>
  </si>
  <si>
    <t>Ciudad seleccionada a editar</t>
  </si>
  <si>
    <t>Ciudad actualizada</t>
  </si>
  <si>
    <t>Riesgo de afectar entregas activas. Definir campos modificables</t>
  </si>
  <si>
    <t>Actualizar datos de entrega</t>
  </si>
  <si>
    <t xml:space="preserve">Comprador </t>
  </si>
  <si>
    <t>Lista filtrada por país del comprador</t>
  </si>
  <si>
    <t>Lista filtrada por cada pais para la seleccion de la direccion de entrega</t>
  </si>
  <si>
    <t>¿Qué ocurre si una ciudad activa luego es desactivada?</t>
  </si>
  <si>
    <t>Ciudad registrada, país confirmado</t>
  </si>
  <si>
    <t>Crear dirección de entrega</t>
  </si>
  <si>
    <t>Corresponde al identificador unico de cada una de los detalles de precio</t>
  </si>
  <si>
    <t>Corrresponde al identificador unico de cada precio</t>
  </si>
  <si>
    <t>Corresponde al tipo de detalle: "Impuesto", "Descuento", "Recargo", "Conversión", "Otro"</t>
  </si>
  <si>
    <t>Descripción libre del detalle (ej. IVA 19%, descuento navideño, etc.)</t>
  </si>
  <si>
    <t>Monto del detalle total (aplicado los descuentos e impuestos)</t>
  </si>
  <si>
    <t>Combinacion unica  para evitar duplicación del mismo detalle dentro de un precio</t>
  </si>
  <si>
    <t>PrecioId</t>
  </si>
  <si>
    <t>TipoDetalle</t>
  </si>
  <si>
    <t>valorTotal</t>
  </si>
  <si>
    <t>01b9f8e0-9d4b-4f45-a3c4-54df8dcbaabb</t>
  </si>
  <si>
    <t>6acb8fb6-287e-493b-a32e-3f833b9286a1</t>
  </si>
  <si>
    <t>Impuesto</t>
  </si>
  <si>
    <t>IVA 19%</t>
  </si>
  <si>
    <t>2´499.000,00</t>
  </si>
  <si>
    <t>3fcd4eaf-acc9-46e2-a4a6-28bda9b3c157</t>
  </si>
  <si>
    <t>26f87afb-ea2c-46fb-bb78-a0fa1c644a85</t>
  </si>
  <si>
    <t>4´639.000,00</t>
  </si>
  <si>
    <t>2a7df79b-60a6-4e23-8774-11d144cf1b32</t>
  </si>
  <si>
    <t>7d9d6db9-335e-441d-8766-e990bd32c672</t>
  </si>
  <si>
    <t>304.900,00</t>
  </si>
  <si>
    <t>b921c515-d90a-4533-9a2a-bac6c587042c</t>
  </si>
  <si>
    <t>d1a3f280-c1ae-4be7-881a-7d8dca603452</t>
  </si>
  <si>
    <t>Conversion</t>
  </si>
  <si>
    <t>COP-MXN 1 COP = 0.0123 MXN</t>
  </si>
  <si>
    <t>30.673,38</t>
  </si>
  <si>
    <t>aefcb4d0-45c0-46d6-99b6-81c1419ca4a8</t>
  </si>
  <si>
    <t>COP-USD 1 COP = 0.00042 USD</t>
  </si>
  <si>
    <t>1.026,28</t>
  </si>
  <si>
    <t>871d5b8f-5964-4498-b45f-b1aceaf57633</t>
  </si>
  <si>
    <t>COP-USD 1 COP = 0.00126 USD</t>
  </si>
  <si>
    <t>3.147,17</t>
  </si>
  <si>
    <t>Corresponde a la informacion de cada uno de los detalles de un precio</t>
  </si>
  <si>
    <t>Calcular detalle de precio</t>
  </si>
  <si>
    <t>Aplicar descuento</t>
  </si>
  <si>
    <t>Revisar detalles del precio</t>
  </si>
  <si>
    <t xml:space="preserve">	Atributo que representa el identificador único del comprador. Es un UUID de 36 caracteres utilizado para diferenciar cada detalle de precio en el sistema.</t>
  </si>
  <si>
    <t xml:space="preserve">	Atributo que representa el identificador único del comprador. Es un UUID de 36 caracteres utilizado para diferenciar cada precio en el sistema.</t>
  </si>
  <si>
    <t>Tipo de detalle (Impuesto, Descuento, Recargo, Conversión, Otro).</t>
  </si>
  <si>
    <t>Descripción libre del detalle (ej. IVA 19%, descuento navideño, etc.).</t>
  </si>
  <si>
    <t>Numérico Decimal</t>
  </si>
  <si>
    <t xml:space="preserve">999999999.99	</t>
  </si>
  <si>
    <t xml:space="preserve">###,###,###.## </t>
  </si>
  <si>
    <t>No puede ser negativos</t>
  </si>
  <si>
    <t>Valor del detalle, puede ser positivo (recargo/impuesto) o negativo (descuento).</t>
  </si>
  <si>
    <t>DetallePrecio unico</t>
  </si>
  <si>
    <t>Acción que calcula automáticamente impuestos, recargos o conversiones sobre un precio base.</t>
  </si>
  <si>
    <t>precioBase</t>
  </si>
  <si>
    <t>Precio inicial del producto antes de aplicar detalles.</t>
  </si>
  <si>
    <t>Lista DetallePrecio</t>
  </si>
  <si>
    <t>Detalles generados automáticamente (ej. IVA).</t>
  </si>
  <si>
    <t>DetallePrecio-POL-0001</t>
  </si>
  <si>
    <t>Aplicar IVA si el producto lo requiere.</t>
  </si>
  <si>
    <t>Más de un impuesto aplicable o cambio de tasa inesperado.</t>
  </si>
  <si>
    <t>Mostrar advertencia / Validar tasas.</t>
  </si>
  <si>
    <t>Permite que un vendedor asigne un descuento a un producto.</t>
  </si>
  <si>
    <t>descuento</t>
  </si>
  <si>
    <t>Valor del descuento a aplicar.</t>
  </si>
  <si>
    <t>Descuento aplicado como detalle del precio.</t>
  </si>
  <si>
    <t>DetallePrecio-POL-0002</t>
  </si>
  <si>
    <t>No se permiten descuentos acumulables mayores al 70% del precio base.</t>
  </si>
  <si>
    <t>Descuento supera el 70%.</t>
  </si>
  <si>
    <t>Detener operación / Mostrar error.</t>
  </si>
  <si>
    <t>Permite eliminar un producto si aún no ha sido vendido.</t>
  </si>
  <si>
    <t>idPrecio</t>
  </si>
  <si>
    <t>Identificador del precio a auditar.</t>
  </si>
  <si>
    <t>Log Auditoría</t>
  </si>
  <si>
    <t>Historial de detalles auditados.</t>
  </si>
  <si>
    <t>DetallePrecio-POL-0003</t>
  </si>
  <si>
    <t>Todos los detalles deben estar trazados y justificados.</t>
  </si>
  <si>
    <t>Faltan trazabilidad o justificación de un detalle.</t>
  </si>
  <si>
    <t>Solicitar corrección / Marcar como no aprobado.</t>
  </si>
  <si>
    <t>Calcula automáticamente los detalles del precio según las reglas definidas</t>
  </si>
  <si>
    <t>Precio base del producto</t>
  </si>
  <si>
    <t>Detalles calculados por tipo</t>
  </si>
  <si>
    <t>DetallePrecio-POL-0001:</t>
  </si>
  <si>
    <t>Aplicar IVA si el producto lo requiere</t>
  </si>
  <si>
    <t>Detalle de precio calculado</t>
  </si>
  <si>
    <t>¿Cómo se comporta si hay más de un impuesto aplicable? ¿Y si cambia el tipo de cambio?</t>
  </si>
  <si>
    <t>Producto publicado</t>
  </si>
  <si>
    <t>Mostrar precio final</t>
  </si>
  <si>
    <t>Permite ingresar descuentos temporales o promocionales</t>
  </si>
  <si>
    <t>Motivo y valor del descuento</t>
  </si>
  <si>
    <t>Lista de descuentos</t>
  </si>
  <si>
    <t xml:space="preserve"> No se permiten descuentos acumulables mayores al 70% del precio base</t>
  </si>
  <si>
    <t>Descuento aplicado</t>
  </si>
  <si>
    <t>¿Cómo se controla el orden de aplicación entre recargo, descuento y conversión?</t>
  </si>
  <si>
    <t>Eliminar del catalogo</t>
  </si>
  <si>
    <t>Permite auditar los detalles aplicados a un precio</t>
  </si>
  <si>
    <t>Todos los detalles registrados</t>
  </si>
  <si>
    <t>Log de auditoría de precios</t>
  </si>
  <si>
    <t>DetallePrecio-POL-0003:</t>
  </si>
  <si>
    <t xml:space="preserve"> Todos los detalles deben estar trazados y justificados</t>
  </si>
  <si>
    <t>Detalle revisado</t>
  </si>
  <si>
    <t>Riesgo de manipulación indebida en descuentos manuales</t>
  </si>
  <si>
    <t>Precio calculado</t>
  </si>
  <si>
    <t>Aprobar publicación</t>
  </si>
  <si>
    <t>Corresponde al identificador único del método de pago</t>
  </si>
  <si>
    <t>Corresponde al identificador del comprado</t>
  </si>
  <si>
    <t>Tipo de método de pago</t>
  </si>
  <si>
    <t>Número del medio de pago o referencia</t>
  </si>
  <si>
    <t>Entidad emisora / banco</t>
  </si>
  <si>
    <t>Combinación única</t>
  </si>
  <si>
    <t>TipoMetodoPago</t>
  </si>
  <si>
    <t>NumeroMedio</t>
  </si>
  <si>
    <t>Entidad</t>
  </si>
  <si>
    <t>CombinacionUnica</t>
  </si>
  <si>
    <t>1a45fc7c-dbf5-41b0-bc41-a07339d94b67</t>
  </si>
  <si>
    <t>Tarjeta Débito</t>
  </si>
  <si>
    <t>411111******1111</t>
  </si>
  <si>
    <t>Bancolombia</t>
  </si>
  <si>
    <t>COP</t>
  </si>
  <si>
    <t>2b65de3a-e22a-49b7-a197-0d04acfa967e</t>
  </si>
  <si>
    <t>511122******2222</t>
  </si>
  <si>
    <t>3a7fcf18-7614-490b-b3bc-3d63d0735cb1</t>
  </si>
  <si>
    <t>545454******5454</t>
  </si>
  <si>
    <t>Banco de Bogotá</t>
  </si>
  <si>
    <t>4cd2a231-17f5-49c1-9b90-3479fffa6a22</t>
  </si>
  <si>
    <t>601100******3003</t>
  </si>
  <si>
    <t>BVA México</t>
  </si>
  <si>
    <t>MXN</t>
  </si>
  <si>
    <t>5ea79a42-1267-49c0-80b2-534c3a5c62dc</t>
  </si>
  <si>
    <t>400012******3456</t>
  </si>
  <si>
    <t>Chase Bank</t>
  </si>
  <si>
    <t>USD</t>
  </si>
  <si>
    <t>6b1036e0-99fc-4e13-9df3-cc52470c1379</t>
  </si>
  <si>
    <t>378282******0005</t>
  </si>
  <si>
    <t>Bank of America</t>
  </si>
  <si>
    <t>Corresponde a la informacion de cada uno de los Metodos de pago</t>
  </si>
  <si>
    <t>Procesar método de pago</t>
  </si>
  <si>
    <t>Seleccionar método de pago</t>
  </si>
  <si>
    <t>Validar método de pago</t>
  </si>
  <si>
    <t xml:space="preserve">	Atributo que representa el identificador único de cada metodo de pago.</t>
  </si>
  <si>
    <t>Debe corresponder a valores válidos (ej. Tarjeta Crédito)</t>
  </si>
  <si>
    <t>Tipo del medio de pago usado (tarjeta, billetera, etc.)</t>
  </si>
  <si>
    <t>Texto enmascarado (****)</t>
  </si>
  <si>
    <t>Puede estar enmascarado por seguridad</t>
  </si>
  <si>
    <t>Número o referencia del medio de pago.</t>
  </si>
  <si>
    <t>Nombres válidos de bancos o entidades</t>
  </si>
  <si>
    <t>Nombre del banco o entidad emisora del método.</t>
  </si>
  <si>
    <t>ISO 4217</t>
  </si>
  <si>
    <t>Código de moneda válido (COP, USD, etc.)</t>
  </si>
  <si>
    <t>Moneda correspondiente al medio de pago.</t>
  </si>
  <si>
    <t>MetodoPago Unico</t>
  </si>
  <si>
    <t>Ejecuta el método de pago seleccionado por el comprador</t>
  </si>
  <si>
    <t>id (UUID</t>
  </si>
  <si>
    <t>Identificador del método de pago</t>
  </si>
  <si>
    <t>Resultado de la operación</t>
  </si>
  <si>
    <t>MetodoPago-POL-001</t>
  </si>
  <si>
    <t>Solo métodos válidos y activos</t>
  </si>
  <si>
    <t>Fallo de pasarela o método inactivo</t>
  </si>
  <si>
    <t>Registrar log / Revertir operación</t>
  </si>
  <si>
    <t>datos pasarela externa</t>
  </si>
  <si>
    <t>JSON / Objeto externo</t>
  </si>
  <si>
    <t>Información técnica del proveedor de pago externo (token, código respuesta, etc.)</t>
  </si>
  <si>
    <t>MetodoPago-POL-002:</t>
  </si>
  <si>
    <t>Registrar log</t>
  </si>
  <si>
    <t>MetodoPago-POL-003</t>
  </si>
  <si>
    <t>Revertir en fallo</t>
  </si>
  <si>
    <t>Permite que el comprador elija su medio de pago preferido</t>
  </si>
  <si>
    <t>ID del comprador</t>
  </si>
  <si>
    <t>Método de pago seleccionado</t>
  </si>
  <si>
    <t>ID o referencia del método de pago elegido</t>
  </si>
  <si>
    <t>MetodoPago-POL-004</t>
  </si>
  <si>
    <t>Solo métodos activos y válidos para moneda</t>
  </si>
  <si>
    <t>Método vencido o inactivo</t>
  </si>
  <si>
    <t>Rechazar selección / Mostrar error</t>
  </si>
  <si>
    <t>lista de métodos disponibles</t>
  </si>
  <si>
    <t>Lista de objetos</t>
  </si>
  <si>
    <t>Métodos disponibles para ese comprador y contexto (moneda, país)</t>
  </si>
  <si>
    <t>MetodoPago-POL-005</t>
  </si>
  <si>
    <t>No cambiar tras confirmación</t>
  </si>
  <si>
    <t>MetodoPago-POL-006</t>
  </si>
  <si>
    <t>No usar vencidos</t>
  </si>
  <si>
    <t>Evalúa si un método de pago cumple las reglas internas y externas</t>
  </si>
  <si>
    <t>metodoPago_id</t>
  </si>
  <si>
    <t>Alfanumérico (UUID)</t>
  </si>
  <si>
    <t>ID del método de pago a validar</t>
  </si>
  <si>
    <t>Resultado de validación</t>
  </si>
  <si>
    <t>Booleano / Estado  (Aprobado o rechazado para uso)</t>
  </si>
  <si>
    <t>MetodoPago-POL-007</t>
  </si>
  <si>
    <t>Validación automática y trazable</t>
  </si>
  <si>
    <t>Método bloqueado o sin verificación doble</t>
  </si>
  <si>
    <t>Bloquear uso / Solicitar revisión</t>
  </si>
  <si>
    <t>configuración sistema</t>
  </si>
  <si>
    <t>JSON / Objeto interno</t>
  </si>
  <si>
    <t>Reglas definidas por la plataforma para aplicar validaciones (monto máximo, país, tipo, etc.)</t>
  </si>
  <si>
    <t>MetodoPago-POL-008</t>
  </si>
  <si>
    <t>Bloqueo por historial sospechoso</t>
  </si>
  <si>
    <t>MetodoPago-POL-009</t>
  </si>
  <si>
    <t>Verificación doble en compras altas</t>
  </si>
  <si>
    <t xml:space="preserve">: </t>
  </si>
  <si>
    <t>Ejecuta y confirma el método seleccionado por el comprador</t>
  </si>
  <si>
    <t>Datos de la pasarela de pago</t>
  </si>
  <si>
    <t>MetodoPago-PO L-001</t>
  </si>
  <si>
    <t>Solo se puede procesar métodos válidos y activos</t>
  </si>
  <si>
    <t>Compra creada</t>
  </si>
  <si>
    <t>¿Qué hacer si el servicio de pago externo no responde?</t>
  </si>
  <si>
    <t>Registrar pago</t>
  </si>
  <si>
    <t>MetodoPago-PO L-002</t>
  </si>
  <si>
    <t>Se debe generar un log de intento exitoso o fallido</t>
  </si>
  <si>
    <t>MetodoPago-PO L-003</t>
  </si>
  <si>
    <t>En caso de fallo, se debe revertir la transacción si aplica</t>
  </si>
  <si>
    <t>Elige el método que desea usar para pagar</t>
  </si>
  <si>
    <t>Lista de métodos disponibles</t>
  </si>
  <si>
    <t>Método elegido</t>
  </si>
  <si>
    <t>MetodoPago-PO L-004</t>
  </si>
  <si>
    <t>Solo puede elegir métodos activos en su país y moneda</t>
  </si>
  <si>
    <t>Método de pago asignado</t>
  </si>
  <si>
    <t>¿Qué pasa si cambia la moneda después de seleccionar método?</t>
  </si>
  <si>
    <t>Productos agregados</t>
  </si>
  <si>
    <t>Continuar con pago</t>
  </si>
  <si>
    <t>MetodoPago-PO L-005</t>
  </si>
  <si>
    <t>No se permite cambiar de método luego de confirmar</t>
  </si>
  <si>
    <t>MetodoPago-PO L-006</t>
  </si>
  <si>
    <t>No se pueden usar métodos vencidos o expirados</t>
  </si>
  <si>
    <t>Controla si el método cumple las reglas internas y externas</t>
  </si>
  <si>
    <t>Configuración interna del sistema</t>
  </si>
  <si>
    <t>MetodoPago-PO L-007</t>
  </si>
  <si>
    <t>Validación debe ser automática y trazable</t>
  </si>
  <si>
    <t>Ver producto</t>
  </si>
  <si>
    <t>Producto Publicado</t>
  </si>
  <si>
    <t>Añadir al Carrito</t>
  </si>
  <si>
    <t>MetodoPago-PO L-008</t>
  </si>
  <si>
    <t>El verificador puede bloquear métodos con historial sospechoso</t>
  </si>
  <si>
    <t>MetodoPago-PO L-009</t>
  </si>
  <si>
    <t>No se puede aprobar un método sin verificación doble en compras altas</t>
  </si>
  <si>
    <t>Corresponde al identificador unico de cada una de los productos</t>
  </si>
  <si>
    <t>Corresponde al identificador unico de cada compra</t>
  </si>
  <si>
    <t>Corresponde al monto total de facturado ya con impuestos</t>
  </si>
  <si>
    <t>Corresponde a la moneda que se facturo</t>
  </si>
  <si>
    <t xml:space="preserve">Corresponde al estado en el que se encuentra la factura </t>
  </si>
  <si>
    <t>Corresponde a la combinacion unica de cada factura</t>
  </si>
  <si>
    <t>Id</t>
  </si>
  <si>
    <t>CompraId</t>
  </si>
  <si>
    <t>MontoTotalFacturado</t>
  </si>
  <si>
    <t>MonedaUsada</t>
  </si>
  <si>
    <t>EstadoFactura</t>
  </si>
  <si>
    <t>f9a734cd-91c1-4a1e-9bd9-3df749e3b6b2</t>
  </si>
  <si>
    <t xml:space="preserve">2.499.000,00 </t>
  </si>
  <si>
    <t>emitida</t>
  </si>
  <si>
    <t>b9c0348f-2e4a-491e-8125-cc1c918c13b0</t>
  </si>
  <si>
    <t xml:space="preserve">304.900,00 </t>
  </si>
  <si>
    <t>d1ab1ce3-5d46-4f6b-bc8d-dbe8e56a9d62</t>
  </si>
  <si>
    <t xml:space="preserve">4.639.000,00 </t>
  </si>
  <si>
    <t>fe15d86b-6a76-4f11-8e8f-68df8cfc41cf</t>
  </si>
  <si>
    <t xml:space="preserve">30.673,38 </t>
  </si>
  <si>
    <t>aad25d68-9147-4c97-a758-f2f79a3b92ed</t>
  </si>
  <si>
    <t xml:space="preserve">1.026,28 </t>
  </si>
  <si>
    <t>979bad9b-53df-433f-bf95-f3335cbc6ee0</t>
  </si>
  <si>
    <t xml:space="preserve">3.147,17 </t>
  </si>
  <si>
    <t>Corresponde a la informacion de cada uno de las facturas</t>
  </si>
  <si>
    <t xml:space="preserve">	Atributo que representa el identificador único de factura</t>
  </si>
  <si>
    <t>xxxxxxx@gmail.com donde las "x" son el nombre de usuario, el "@" es el que separa el nombre del dominio y el gmail.com seria el dominio</t>
  </si>
  <si>
    <t>Identificador de la compra asociada.</t>
  </si>
  <si>
    <t>#.###,##</t>
  </si>
  <si>
    <t>0,00</t>
  </si>
  <si>
    <t>Debe incluir impuestos</t>
  </si>
  <si>
    <t>Total facturado con impuestos.</t>
  </si>
  <si>
    <t>Solo monedas permitidas</t>
  </si>
  <si>
    <t>Moneda usada para emitir la factura (ej. COP, USD).</t>
  </si>
  <si>
    <t>"emitida"</t>
  </si>
  <si>
    <t>Valores controlados: emitida, anulada, en revisión</t>
  </si>
  <si>
    <t>Estado actual del ciclo de vida de la factura.</t>
  </si>
  <si>
    <t>Factura unica</t>
  </si>
  <si>
    <t>Generar factura</t>
  </si>
  <si>
    <t>Emite una factura a partir de una compra confirmada.</t>
  </si>
  <si>
    <t>compra_id</t>
  </si>
  <si>
    <t>ID de la compra confirmada</t>
  </si>
  <si>
    <t>factura</t>
  </si>
  <si>
    <t>Datos completos de la factura generada</t>
  </si>
  <si>
    <t>Factura-POL-001</t>
  </si>
  <si>
    <t>Solo si el pago fue exitoso</t>
  </si>
  <si>
    <t>No hay pago confirmado
Error de timezone
ID duplicado</t>
  </si>
  <si>
    <t xml:space="preserve">Rechazar emisión / Ajustar </t>
  </si>
  <si>
    <t>datos_pago</t>
  </si>
  <si>
    <t>JSON</t>
  </si>
  <si>
    <t>Información completa del pago exitoso</t>
  </si>
  <si>
    <t>Factura-POL-002</t>
  </si>
  <si>
    <t>Fecha/hora debe registrarse</t>
  </si>
  <si>
    <t>moneda</t>
  </si>
  <si>
    <t>Moneda utilizada en la transacción</t>
  </si>
  <si>
    <t>Factura-POL-003</t>
  </si>
  <si>
    <t>ID único por país y moneda</t>
  </si>
  <si>
    <t>Solicitar factura</t>
  </si>
  <si>
    <t>Permite al comprador indicar que desea que se genere la factura.</t>
  </si>
  <si>
    <t>ID de la compra</t>
  </si>
  <si>
    <t>Resultado del registro de la solicitud</t>
  </si>
  <si>
    <t>Factura-POL-004</t>
  </si>
  <si>
    <t>Debe solicitarse antes del despacho</t>
  </si>
  <si>
    <t>Pedido ya fue enviado</t>
  </si>
  <si>
    <t>Rechazar solicitud / Mostrar error</t>
  </si>
  <si>
    <t>Factura-POL-005</t>
  </si>
  <si>
    <t>No permitir duplicados</t>
  </si>
  <si>
    <t>Ya existe una factura para la compra</t>
  </si>
  <si>
    <t>Validar datos de factura</t>
  </si>
  <si>
    <t>Revisa si los datos cumplen normas fiscales y legales</t>
  </si>
  <si>
    <t>factura_id</t>
  </si>
  <si>
    <t>Identificador de la factura</t>
  </si>
  <si>
    <t>validación</t>
  </si>
  <si>
    <t>Indica si la factura es válida o no</t>
  </si>
  <si>
    <t>Factura-POL-006</t>
  </si>
  <si>
    <t>Debe tener trazabilidad de producto y pago</t>
  </si>
  <si>
    <t>Producto no registrado</t>
  </si>
  <si>
    <t>Rechazar factura / Solicitar revisión / Escalar para auditoría</t>
  </si>
  <si>
    <t>Factura-POL-007</t>
  </si>
  <si>
    <t>No se aprueban productos ilegales</t>
  </si>
  <si>
    <t>Pagos inconsistentes</t>
  </si>
  <si>
    <t>Factura-POL-008</t>
  </si>
  <si>
    <t>Precios anómalos bloquean emisión</t>
  </si>
  <si>
    <t>Precio sospechoso</t>
  </si>
  <si>
    <t>Consultar factura por ID</t>
  </si>
  <si>
    <t>Permite recuperar la información de una factura específica</t>
  </si>
  <si>
    <t>Identificador único de la factura a consultar</t>
  </si>
  <si>
    <t>Contiene la información del producto solicitado.</t>
  </si>
  <si>
    <t>Producto-POL-07</t>
  </si>
  <si>
    <t>Solo los vendedores pueden ver información privada de sus productos.</t>
  </si>
  <si>
    <t>El usuario no tiene permisos para ver esta información.</t>
  </si>
  <si>
    <t>Emite una factura a partir de una compra confirmada</t>
  </si>
  <si>
    <t>Información fiscal del país</t>
  </si>
  <si>
    <t>Documento de compra</t>
  </si>
  <si>
    <t>Factura-PO L-001</t>
  </si>
  <si>
    <t>Solo se genera factura si el pago ha sido exitoso</t>
  </si>
  <si>
    <t>Factura generada</t>
  </si>
  <si>
    <t>¿Cómo se asegura la integridad de la fecha si hay desfase horario?</t>
  </si>
  <si>
    <t>Compra pagada</t>
  </si>
  <si>
    <t>Notificar al comprador</t>
  </si>
  <si>
    <t>Factura-PO L-002</t>
  </si>
  <si>
    <t>La fecha y hora de generación deben quedar registradas</t>
  </si>
  <si>
    <t>Factura-PO L-003</t>
  </si>
  <si>
    <t>Las facturas deben tener un identificador único por país y moneda</t>
  </si>
  <si>
    <t>Indica si desea que se genere la factura</t>
  </si>
  <si>
    <t>Preferencias del usuario</t>
  </si>
  <si>
    <t>Solicitud explícita</t>
  </si>
  <si>
    <t>Factura-PO L-004</t>
  </si>
  <si>
    <t>La solicitud debe ser antes de que el pedido entre en entrega</t>
  </si>
  <si>
    <t>Factura-PO L-005</t>
  </si>
  <si>
    <t>No se permite generar múltiples facturas por la misma compra</t>
  </si>
  <si>
    <t>Revisa si los datos de la factura cumplen con la normativa fiscal</t>
  </si>
  <si>
    <t>Reglas fiscales internas</t>
  </si>
  <si>
    <t>Resultado de revisión</t>
  </si>
  <si>
    <t>Factura-PO L-006</t>
  </si>
  <si>
    <t>Toda factura debe tener trazabilidad del producto y el pago</t>
  </si>
  <si>
    <t>Factura verificada</t>
  </si>
  <si>
    <t>Enviar a sistema fiscal</t>
  </si>
  <si>
    <t>Factura-PO L-007</t>
  </si>
  <si>
    <t>No se puede aprobar una factura con productos no registrados legalmente</t>
  </si>
  <si>
    <t>Factura-PO L-008</t>
  </si>
  <si>
    <t>Se deben bloquear facturas con precios sospechosamente bajos</t>
  </si>
  <si>
    <t>Corresponde al identificador unico de cada factura a la que se asocia cada detalle</t>
  </si>
  <si>
    <t xml:space="preserve">Corresponde a la combinacion unica de cada producto </t>
  </si>
  <si>
    <t>Corresponde a la descripcion de los productos comprados</t>
  </si>
  <si>
    <t xml:space="preserve">Corresponde a la cantidad de cada producto que se compro </t>
  </si>
  <si>
    <t xml:space="preserve">Corresponde al precio unitario de cada producto </t>
  </si>
  <si>
    <t xml:space="preserve">Corresponde al total de la compra </t>
  </si>
  <si>
    <t>Corresponde a la combinacion unica de cada detalle de factura</t>
  </si>
  <si>
    <t>facturaId</t>
  </si>
  <si>
    <t>ProductoId</t>
  </si>
  <si>
    <t>descripcion</t>
  </si>
  <si>
    <t>cantidad</t>
  </si>
  <si>
    <t>precioUnitario</t>
  </si>
  <si>
    <t>subtotal</t>
  </si>
  <si>
    <t>Combinacion Unica</t>
  </si>
  <si>
    <t>2b7dc4e9-1580-4ff8-890e-78c6b2e4ab82</t>
  </si>
  <si>
    <t>a1f3d5c7-9b2e-4e68-bf07-3c9d2a5e6f41</t>
  </si>
  <si>
    <t>AsusROG - Intel i5, 16GB, 512SSD</t>
  </si>
  <si>
    <t>2.499.000,00 COP</t>
  </si>
  <si>
    <t>aac34f29-663a-47e4-86a9-11a41df30c9b</t>
  </si>
  <si>
    <t>d7c4a9f1-3e2b-41f6-85d0-7a5b9c3e8f26</t>
  </si>
  <si>
    <t>Galaxy zFlip - 128GB, Camara 48mp</t>
  </si>
  <si>
    <t>4.639.000,00 COP</t>
  </si>
  <si>
    <t>8c5e58de-d7b0-4f5c-910f-2680d03e9320</t>
  </si>
  <si>
    <t>f5b2d8a7-6c3e-49a1-b0f9-2d7e4c5a3f81</t>
  </si>
  <si>
    <t>Silla de escritorio Ejecutiva Negro Bonno Clásico Niza</t>
  </si>
  <si>
    <t>304.900,00 COP</t>
  </si>
  <si>
    <t>bd60f552-17eb-486d-b353-4a1753b45793</t>
  </si>
  <si>
    <t>9e3d7b5c-2f41-48a6-b0d2-5f8c1a7e9f34</t>
  </si>
  <si>
    <t>iPhone 15 de 256GB 5G | 6GB RAM | Pantalla 6.1 pulgadas</t>
  </si>
  <si>
    <t>30.673,38 MXN</t>
  </si>
  <si>
    <t>90f15e04-55ad-4d5a-ad6e-6b7c09982857</t>
  </si>
  <si>
    <t>c8a5d7e3-1f2b-4b9c-85d0-6e4f7a3d2f91</t>
  </si>
  <si>
    <t>Lenovo Legion Go S AMD Ryzen Z2 GO 32GB 1TB - Blanco</t>
  </si>
  <si>
    <t>1.026,28 USD</t>
  </si>
  <si>
    <t>6d8c8e2d-bc5a-41c6-92da-0e9154c4c9d7</t>
  </si>
  <si>
    <t>2´499.000,00 COP</t>
  </si>
  <si>
    <t>3.147,17 USD</t>
  </si>
  <si>
    <t>6.299.000,00 COP</t>
  </si>
  <si>
    <t>4.259.000,00 COP</t>
  </si>
  <si>
    <t>Corresponde a la informacion de cada uno de los Detales de Factura</t>
  </si>
  <si>
    <t>Atributo que identifica como el correo propio, al cual llegara la informacion relevante acerca de su compra o su venta</t>
  </si>
  <si>
    <t>Productoid</t>
  </si>
  <si>
    <t>Texto libre</t>
  </si>
  <si>
    <t xml:space="preserve">DetalleFactura unico </t>
  </si>
  <si>
    <t>Registrar un producto</t>
  </si>
  <si>
    <t>Acción que permite registrar un nuevo producto en el sistema.</t>
  </si>
  <si>
    <t>datos</t>
  </si>
  <si>
    <t>Contiene la información necesaria para registrar un producto</t>
  </si>
  <si>
    <t>Contiene los datos del producto registrado.</t>
  </si>
  <si>
    <t>Producto-POL-01</t>
  </si>
  <si>
    <t>No puede existir otro producto con el mismo identificador.</t>
  </si>
  <si>
    <t>Generar un nuevo identificador hasta garantizar que no exista.</t>
  </si>
  <si>
    <t>Continuar operación</t>
  </si>
  <si>
    <t>Producto-POL-02</t>
  </si>
  <si>
    <t>No se pueden registrar productos sin precio definido.</t>
  </si>
  <si>
    <t>Falta información del precio del producto.</t>
  </si>
  <si>
    <t>Producto-POL-03</t>
  </si>
  <si>
    <t>No se pueden registrar productos con stock negativo.</t>
  </si>
  <si>
    <t>El stock ingresado es menor a 0.</t>
  </si>
  <si>
    <t>Actualizar información de un producto</t>
  </si>
  <si>
    <t>id, datos</t>
  </si>
  <si>
    <t>Alfanumérico, producto</t>
  </si>
  <si>
    <t>El ID identifica el producto a modificar y los datos contienen la nueva información.</t>
  </si>
  <si>
    <t>Contiene los datos del producto actualizado.</t>
  </si>
  <si>
    <t>Producto-POL-04</t>
  </si>
  <si>
    <t>No se pueden modificar productos que ya tengan ventas asociadas.</t>
  </si>
  <si>
    <t>El producto ya fue vendido.</t>
  </si>
  <si>
    <t>Producto-POL-05</t>
  </si>
  <si>
    <t>Solo el vendedor original puede modificar su producto.</t>
  </si>
  <si>
    <t>El usuario no es el vendedor del producto</t>
  </si>
  <si>
    <t>Eliminar producto</t>
  </si>
  <si>
    <t>Identificador único del producto que se desea eliminar.</t>
  </si>
  <si>
    <t>Producto-POL-06</t>
  </si>
  <si>
    <t>Solo el vendedor original puede eliminar su producto.</t>
  </si>
  <si>
    <t>El usuario no es el vendedor del producto.</t>
  </si>
  <si>
    <t>Consultar producto por ID</t>
  </si>
  <si>
    <t>Permite obtener información de un producto específico.</t>
  </si>
  <si>
    <t>Identificador único del producto a consultar.</t>
  </si>
  <si>
    <t>Generar detalle de factura</t>
  </si>
  <si>
    <t>Desglosa automáticamente los ítems de la compra en líneas de detalle</t>
  </si>
  <si>
    <t>Información de la compra</t>
  </si>
  <si>
    <t>Productos, cantidad, precio</t>
  </si>
  <si>
    <t>DetalleFactura-PO L-001</t>
  </si>
  <si>
    <t>Cada línea debe corresponder a un producto comprado</t>
  </si>
  <si>
    <t>Detalle de factura generado</t>
  </si>
  <si>
    <t>¿Qué pasa si la compra incluye un producto deshabilitado o retirado?</t>
  </si>
  <si>
    <t>Calcular totales</t>
  </si>
  <si>
    <t>DetalleFactura-PO L-002</t>
  </si>
  <si>
    <t>No se deben incluir productos con cantidad 0 o anulados</t>
  </si>
  <si>
    <t>DetalleFactura-PO L-003</t>
  </si>
  <si>
    <t>El cálculo de subtotal debe coincidir con el detalleCompra</t>
  </si>
  <si>
    <t>Visualizar detalle</t>
  </si>
  <si>
    <t>Consulta los ítems facturados y su desglose por unidad y total</t>
  </si>
  <si>
    <t>Productos, cantidades, precios</t>
  </si>
  <si>
    <t>DetalleFactura-PO L-004</t>
  </si>
  <si>
    <t>Puede visualizar, pero no modificar después de la emisión</t>
  </si>
  <si>
    <t>Detalle consultado</t>
  </si>
  <si>
    <t>¿Cómo se valida si el usuario es el propietario de la factura?</t>
  </si>
  <si>
    <t>Iniciar reclamo</t>
  </si>
  <si>
    <t>DetalleFactura-PO L-005</t>
  </si>
  <si>
    <t>Solo puede acceder al detalle de facturas a su nombre</t>
  </si>
  <si>
    <t>Auditar detalle</t>
  </si>
  <si>
    <t>Revisa si los ítems coinciden con los productos entregados y pagados</t>
  </si>
  <si>
    <t>Registro de productos</t>
  </si>
  <si>
    <t>Comparación de registros</t>
  </si>
  <si>
    <t>DetalleFactura-PO L-006</t>
  </si>
  <si>
    <t>Los productos deben coincidir con los entregados o registrados en la entrega</t>
  </si>
  <si>
    <t>Detalle verificado</t>
  </si>
  <si>
    <t>¿Qué hacer si hay diferencias entre productos facturados y entregados?</t>
  </si>
  <si>
    <t>Detalle generado</t>
  </si>
  <si>
    <t>Aprobación de factura</t>
  </si>
  <si>
    <t>DetalleFactura-PO L-007</t>
  </si>
  <si>
    <t>Todo producto facturado debe tener un precio trazable en el sistema</t>
  </si>
  <si>
    <t>DetalleFactura-PO L-008</t>
  </si>
  <si>
    <t>No se permite repetir líneas con el mismo producto sin justificación</t>
  </si>
  <si>
    <t>Tipos de redondeo</t>
  </si>
  <si>
    <t>Respuesta</t>
  </si>
  <si>
    <t xml:space="preserve">Categoria </t>
  </si>
  <si>
    <t>Confirmado?</t>
  </si>
  <si>
    <t>Valores Reclamos</t>
  </si>
  <si>
    <t>Código ISO</t>
  </si>
  <si>
    <t>País o Región</t>
  </si>
  <si>
    <t>ROL</t>
  </si>
  <si>
    <t>País</t>
  </si>
  <si>
    <t>Código Telefónico</t>
  </si>
  <si>
    <t>Nombre Subcategoria</t>
  </si>
  <si>
    <t>Metodos de pago</t>
  </si>
  <si>
    <t>Estados de pago</t>
  </si>
  <si>
    <t>Descripcion Estados Reclamo</t>
  </si>
  <si>
    <t>Lógico</t>
  </si>
  <si>
    <t>Son aquellos que corresponden a verdadero/falso.</t>
  </si>
  <si>
    <t>Por debajo</t>
  </si>
  <si>
    <t>Electrónica</t>
  </si>
  <si>
    <t>confirmado</t>
  </si>
  <si>
    <t>Retraso en la Entrega</t>
  </si>
  <si>
    <t>Dólar estadounidense</t>
  </si>
  <si>
    <t>Estados Unidos, Ecuador, El Salvador</t>
  </si>
  <si>
    <t>comprador</t>
  </si>
  <si>
    <t>Estados Unidos</t>
  </si>
  <si>
    <t>"+1"</t>
  </si>
  <si>
    <t>Teléfonos móviles</t>
  </si>
  <si>
    <t>Tarjeta de Crédito</t>
  </si>
  <si>
    <t>Pendiente</t>
  </si>
  <si>
    <t>Carácter</t>
  </si>
  <si>
    <t>Son aquellos que corresponden a un único carácter de cualquier tipo y forma.</t>
  </si>
  <si>
    <t>Por encima</t>
  </si>
  <si>
    <t>Ropa y Moda</t>
  </si>
  <si>
    <t>no confirmado</t>
  </si>
  <si>
    <t>Pérdida de Encomienda</t>
  </si>
  <si>
    <t>EUR</t>
  </si>
  <si>
    <t>Euro</t>
  </si>
  <si>
    <t>Unión Europea (España, Alemania, Francia...)</t>
  </si>
  <si>
    <t>Ecuador</t>
  </si>
  <si>
    <t>"593"</t>
  </si>
  <si>
    <t>Computadoras portátiles</t>
  </si>
  <si>
    <t>En Proceso</t>
  </si>
  <si>
    <t>Revisión</t>
  </si>
  <si>
    <t>Son aquellos datos que solo contienen caracteres de la A-Z, mayúsculas o minúsculas, junto con espacios</t>
  </si>
  <si>
    <t>Truncar</t>
  </si>
  <si>
    <t>Hogar y Cocina</t>
  </si>
  <si>
    <t>Daño en el Producto o Empaque</t>
  </si>
  <si>
    <t>GBP</t>
  </si>
  <si>
    <t>Libra esterlina</t>
  </si>
  <si>
    <t>Reino Unido</t>
  </si>
  <si>
    <t>El Salvador</t>
  </si>
  <si>
    <t>"503"</t>
  </si>
  <si>
    <t>Televisores</t>
  </si>
  <si>
    <t>PSE</t>
  </si>
  <si>
    <t>Completado</t>
  </si>
  <si>
    <t>Aprobado</t>
  </si>
  <si>
    <t>Son aquellos datos  que contienen cualquier combinación de caracteres</t>
  </si>
  <si>
    <t xml:space="preserve">
Salud y Belleza
</t>
  </si>
  <si>
    <t>Entrega Incorrecta</t>
  </si>
  <si>
    <t>JPY</t>
  </si>
  <si>
    <t xml:space="preserve"> japonés</t>
  </si>
  <si>
    <t>Japón</t>
  </si>
  <si>
    <t>España</t>
  </si>
  <si>
    <t>"+34"</t>
  </si>
  <si>
    <t>Camisetas</t>
  </si>
  <si>
    <t>Rechazado</t>
  </si>
  <si>
    <t>Numérico Entero</t>
  </si>
  <si>
    <t>Son aquellos datos que corresponden a un números enteros.</t>
  </si>
  <si>
    <t>Deportes y Aire Libre</t>
  </si>
  <si>
    <t>Contenido Incompleto o Faltante</t>
  </si>
  <si>
    <t>CNY</t>
  </si>
  <si>
    <t>Yuan Renminbi</t>
  </si>
  <si>
    <t>China</t>
  </si>
  <si>
    <t>Alemania</t>
  </si>
  <si>
    <t>"+49"</t>
  </si>
  <si>
    <t>Pantalones</t>
  </si>
  <si>
    <t>Fallido</t>
  </si>
  <si>
    <t>son aquellos datos que corresponden a números decimales</t>
  </si>
  <si>
    <t>Automotriz</t>
  </si>
  <si>
    <t>Problemas con el Seguimiento</t>
  </si>
  <si>
    <t>AUD</t>
  </si>
  <si>
    <t>Dólar australiano</t>
  </si>
  <si>
    <t>Australia</t>
  </si>
  <si>
    <t>Francia</t>
  </si>
  <si>
    <t>"+33"</t>
  </si>
  <si>
    <t>Chaquetas</t>
  </si>
  <si>
    <t>Cancelado</t>
  </si>
  <si>
    <t>Envío</t>
  </si>
  <si>
    <t>Fecha</t>
  </si>
  <si>
    <t>Son aquellos datos que corresponden a día/mes/año.</t>
  </si>
  <si>
    <t>Juguetes y Juegos</t>
  </si>
  <si>
    <t>Cobros Incorrectos</t>
  </si>
  <si>
    <t>CAD</t>
  </si>
  <si>
    <t>Dólar canadiense</t>
  </si>
  <si>
    <t>Canadá</t>
  </si>
  <si>
    <t>"+44"</t>
  </si>
  <si>
    <t>Muebles</t>
  </si>
  <si>
    <t>Entregado</t>
  </si>
  <si>
    <t>Fecha/Tiempo</t>
  </si>
  <si>
    <t>Son aquellos datos que corresponde a fechas con día,  mes, año, horas, minutos, segundos y milisegundos</t>
  </si>
  <si>
    <t>Alimentos y Bebidas</t>
  </si>
  <si>
    <t>Atención al Cliente Deficiente</t>
  </si>
  <si>
    <t>CHF</t>
  </si>
  <si>
    <t>Franco suizo</t>
  </si>
  <si>
    <t>Suiza</t>
  </si>
  <si>
    <t>"+81"</t>
  </si>
  <si>
    <t>Electrodomésticos</t>
  </si>
  <si>
    <t>Duplicado</t>
  </si>
  <si>
    <t>Tiempo</t>
  </si>
  <si>
    <t>Son aquellos datos que corresponden a fechas con horas, minutos, segundos y/o milisegundos</t>
  </si>
  <si>
    <t>Libros y Papelería</t>
  </si>
  <si>
    <t>Incumplimiento de Condiciones del Servicio</t>
  </si>
  <si>
    <t>Peso mexicano</t>
  </si>
  <si>
    <t>México</t>
  </si>
  <si>
    <t>"+86"</t>
  </si>
  <si>
    <t>Decoración</t>
  </si>
  <si>
    <t>Mascotas</t>
  </si>
  <si>
    <t>Manipulación Inadecuada</t>
  </si>
  <si>
    <t>BRL</t>
  </si>
  <si>
    <t>Real brasileño</t>
  </si>
  <si>
    <t>Brasil</t>
  </si>
  <si>
    <t>"+61"</t>
  </si>
  <si>
    <t>Bicicletas</t>
  </si>
  <si>
    <t>Herramientas y Mejoras del Hogar</t>
  </si>
  <si>
    <t>ARS</t>
  </si>
  <si>
    <t>Peso argentino</t>
  </si>
  <si>
    <t>Argentina</t>
  </si>
  <si>
    <t>Equipamiento de gimnasio</t>
  </si>
  <si>
    <t>Tecnología y Computación</t>
  </si>
  <si>
    <t>CLP</t>
  </si>
  <si>
    <t>Peso chileno</t>
  </si>
  <si>
    <t>Chile</t>
  </si>
  <si>
    <t>"+41"</t>
  </si>
  <si>
    <t>Ropa deportiva</t>
  </si>
  <si>
    <t>Accesorios y Joyería</t>
  </si>
  <si>
    <t>Peso colombiano</t>
  </si>
  <si>
    <t>Colombia</t>
  </si>
  <si>
    <t>"52"</t>
  </si>
  <si>
    <t>Arte y Manualidades</t>
  </si>
  <si>
    <t>PEN</t>
  </si>
  <si>
    <t>Sol peruano</t>
  </si>
  <si>
    <t>Perú</t>
  </si>
  <si>
    <t>"+55"</t>
  </si>
  <si>
    <t>Viajes y Experiencias</t>
  </si>
  <si>
    <t>VES</t>
  </si>
  <si>
    <t>Bolívar soberano</t>
  </si>
  <si>
    <t>Venezuela</t>
  </si>
  <si>
    <t>"+54"</t>
  </si>
  <si>
    <t>INR</t>
  </si>
  <si>
    <t>Rupia india</t>
  </si>
  <si>
    <t>India</t>
  </si>
  <si>
    <t>"+56"</t>
  </si>
  <si>
    <t>KRW</t>
  </si>
  <si>
    <t>Won surcoreano</t>
  </si>
  <si>
    <t>Corea del Sur</t>
  </si>
  <si>
    <t>"57"</t>
  </si>
  <si>
    <t>SEK</t>
  </si>
  <si>
    <t>Corona sueca</t>
  </si>
  <si>
    <t>Suecia</t>
  </si>
  <si>
    <t>"+51"</t>
  </si>
  <si>
    <t>NOK</t>
  </si>
  <si>
    <t>Corona noruega</t>
  </si>
  <si>
    <t>Noruega</t>
  </si>
  <si>
    <t>"+58"</t>
  </si>
  <si>
    <t>RUB</t>
  </si>
  <si>
    <t>Rublo ruso</t>
  </si>
  <si>
    <t>Rusia</t>
  </si>
  <si>
    <t>"+91"</t>
  </si>
  <si>
    <t>TRY</t>
  </si>
  <si>
    <t>Lira turca</t>
  </si>
  <si>
    <t>Turquía</t>
  </si>
  <si>
    <t>"+82"</t>
  </si>
  <si>
    <t>ZAR</t>
  </si>
  <si>
    <t>Rand sudafricano</t>
  </si>
  <si>
    <t>Sudáfrica</t>
  </si>
  <si>
    <t>"+46"</t>
  </si>
  <si>
    <t>NZD</t>
  </si>
  <si>
    <t>Dólar neozelandés</t>
  </si>
  <si>
    <t>Nueva Zelanda</t>
  </si>
  <si>
    <t>"+47"</t>
  </si>
  <si>
    <t>SGD</t>
  </si>
  <si>
    <t>Dólar singapurense</t>
  </si>
  <si>
    <t>Singapur</t>
  </si>
  <si>
    <t>"+7"</t>
  </si>
  <si>
    <t>AED</t>
  </si>
  <si>
    <t>Dirham de Emiratos Árabes</t>
  </si>
  <si>
    <t>Emiratos Árabes Unidos</t>
  </si>
  <si>
    <t>"+90"</t>
  </si>
  <si>
    <t>HKD</t>
  </si>
  <si>
    <t>Dólar de Hong Kong</t>
  </si>
  <si>
    <t>Hong Kong</t>
  </si>
  <si>
    <t>"+27"</t>
  </si>
  <si>
    <t>"+64"</t>
  </si>
  <si>
    <t>"+65"</t>
  </si>
  <si>
    <t>"+971"</t>
  </si>
  <si>
    <t>"+852"</t>
  </si>
  <si>
    <t>Corresponde a la descrpcion del producto que esta en venta</t>
  </si>
  <si>
    <t>Corresponde a la combinacion unica de cada producto siendo esta conformada por varios datos haciendola unica e irrepetible</t>
  </si>
  <si>
    <t>Corresponde a la informacion de cada uno de los productos</t>
  </si>
  <si>
    <t xml:space="preserve">Producto unico </t>
  </si>
  <si>
    <t>Publicar producto</t>
  </si>
  <si>
    <t>Permite que un vendedor publique productos .</t>
  </si>
  <si>
    <t xml:space="preserve">Información del Producto </t>
  </si>
  <si>
    <t>Información del Producto a publicar</t>
  </si>
  <si>
    <t>Producto-POL-0001</t>
  </si>
  <si>
    <t>Asegurar que no existe otro producto con el mismo id.</t>
  </si>
  <si>
    <t>Producto-POL-0002</t>
  </si>
  <si>
    <t xml:space="preserve"> El vendedor debe estar registrado y verificado.</t>
  </si>
  <si>
    <t>Producto-POL-0003</t>
  </si>
  <si>
    <t>No se pueden publicar productos prohibidos por la plataforma.</t>
  </si>
  <si>
    <t>Actualizar producto</t>
  </si>
  <si>
    <t>Permite modificar la información de un producto publicado</t>
  </si>
  <si>
    <t>Información del Producto</t>
  </si>
  <si>
    <t>Información del Producto a actualizar</t>
  </si>
  <si>
    <t>Producto-POL-0004</t>
  </si>
  <si>
    <t>No se puede modificar el producto si tiene compras en curso.</t>
  </si>
  <si>
    <t>Producto actualizado</t>
  </si>
  <si>
    <t>Refrescar datos en el catalogo</t>
  </si>
  <si>
    <t>Producto-POL-0005</t>
  </si>
  <si>
    <t>Ciertos campos, como categoría y marca, pueden estar restringidos a ediciones.</t>
  </si>
  <si>
    <t>Permite quitar un producto del catálogo</t>
  </si>
  <si>
    <t>Información del Producto a eliminar</t>
  </si>
  <si>
    <t>Producto-POL-0006</t>
  </si>
  <si>
    <t>No se puede eliminar un producto si hay compras en curso.</t>
  </si>
  <si>
    <t>Producto eliminado</t>
  </si>
  <si>
    <t>Ver productos</t>
  </si>
  <si>
    <t>Permite que un comprador consulte productos en la plataforma</t>
  </si>
  <si>
    <t>Información del Producto a consultar</t>
  </si>
  <si>
    <t>Producto-POL-0007</t>
  </si>
  <si>
    <t>Solo se muestran productos disponibles para la venta.</t>
  </si>
  <si>
    <t>Producto-POL-0008</t>
  </si>
  <si>
    <t>Se pueden aplicar filtros y ordenamientos según preferencias del usuario.</t>
  </si>
  <si>
    <t>Añadir producto al carrito</t>
  </si>
  <si>
    <t>Permite que un comprador Añada productos en el carrito para la compra</t>
  </si>
  <si>
    <t>Información del Producto a añadir</t>
  </si>
  <si>
    <t>Producto-POL-0009</t>
  </si>
  <si>
    <t>Un comprador solo puede tener hasta 100 productos en el carrito</t>
  </si>
  <si>
    <t>Producto añadido al carrito</t>
  </si>
  <si>
    <t>Comprar producto</t>
  </si>
  <si>
    <t xml:space="preserve">Corresponde al identificador unico de cada una de las categorias </t>
  </si>
  <si>
    <t xml:space="preserve">Corresponde a las categorias generales </t>
  </si>
  <si>
    <t>Corresponde a la combinacion unica de cada categoria siendo esta conformada por varios datos haciendola unica e irrepetible</t>
  </si>
  <si>
    <t>Corresponde a la informacion de cada uno de las categorias</t>
  </si>
  <si>
    <t xml:space="preserve">	Atributo que representa el identificador único de la categoria</t>
  </si>
  <si>
    <t>categoria</t>
  </si>
  <si>
    <t>Sin categoría</t>
  </si>
  <si>
    <t>Valores definidos por catálogo</t>
  </si>
  <si>
    <t>Sí</t>
  </si>
  <si>
    <t>Clasificación del reclamo que permite agrupar tipos similares de incidencias.</t>
  </si>
  <si>
    <t>Registrar categoria</t>
  </si>
  <si>
    <t>Crea una nueva categoría para organizar productos dentro del sistema.</t>
  </si>
  <si>
    <t>Nombre y descripción de la categoría</t>
  </si>
  <si>
    <t>Confirmación de registro exitoso.</t>
  </si>
  <si>
    <t>Categoria-POL-01</t>
  </si>
  <si>
    <t>El nombre debe ser único y la descripción clara.</t>
  </si>
  <si>
    <t>Si el nombre ya está registrado.</t>
  </si>
  <si>
    <t>Consultar categoria</t>
  </si>
  <si>
    <t>Permite visualizar los datos asociados a una categoría registrada.</t>
  </si>
  <si>
    <t>Identificador único de la categoría.</t>
  </si>
  <si>
    <t>Objeto con los datos de la categoría.</t>
  </si>
  <si>
    <t>Categoria-POL-02</t>
  </si>
  <si>
    <t>Solo categorías activas pueden ser consultadas.</t>
  </si>
  <si>
    <t>Si la categoría fue desactivada o eliminada.</t>
  </si>
  <si>
    <t>Mostrar mensaje</t>
  </si>
  <si>
    <t>Actualizar categoria</t>
  </si>
  <si>
    <t>Permite modificar los datos de una categoría registrada.</t>
  </si>
  <si>
    <t>ID de la categoría y nueva descripción.</t>
  </si>
  <si>
    <t>Confirmación de actualización.</t>
  </si>
  <si>
    <t>Categoria-POL-04</t>
  </si>
  <si>
    <t>No se permite cambiar el nombre si hay productos asociados.</t>
  </si>
  <si>
    <t>Si hay productos activos en esa categoría.</t>
  </si>
  <si>
    <t>Eliminar Categoria</t>
  </si>
  <si>
    <t>Elimina una categoría si no tiene productos activos asociados.</t>
  </si>
  <si>
    <t>ID de la categoría a eliminar.</t>
  </si>
  <si>
    <t>Confirmación de eliminación.</t>
  </si>
  <si>
    <t>Categoria-POL-05</t>
  </si>
  <si>
    <t>Solo se eliminan categorías sin productos vinculados.</t>
  </si>
  <si>
    <t>Si existen productos asociados.</t>
  </si>
  <si>
    <t>Crear categoria</t>
  </si>
  <si>
    <t>Registra una nueva categoría en el sistema.</t>
  </si>
  <si>
    <t>Nombre, descripción, imagen</t>
  </si>
  <si>
    <t>Información proporcionada por el administrador.</t>
  </si>
  <si>
    <t>Categoria-POL-0001</t>
  </si>
  <si>
    <t>Asegurar que no existe otra categoria con el mismo id.</t>
  </si>
  <si>
    <t>Sistema de Publicacion</t>
  </si>
  <si>
    <t>Categoria creada</t>
  </si>
  <si>
    <t>Categoría duplicada o mal clasificada.</t>
  </si>
  <si>
    <t>Solicitud de creacion</t>
  </si>
  <si>
    <t>Mostrar lista de categorias</t>
  </si>
  <si>
    <t>Categoria-POL-0002</t>
  </si>
  <si>
    <t>El nombre de la categoría debe ser único.</t>
  </si>
  <si>
    <t>Elimina una categoría que ya no se utilizará.</t>
  </si>
  <si>
    <t>idcategoria</t>
  </si>
  <si>
    <t>Verifica si está asociada a productos.</t>
  </si>
  <si>
    <t>No se puede eliminar si está en uso</t>
  </si>
  <si>
    <t>Sistema de Productos</t>
  </si>
  <si>
    <t>Categoria eliminada</t>
  </si>
  <si>
    <t>Productos podrían quedar sin categoría asociada.</t>
  </si>
  <si>
    <t>Verificacion de uso</t>
  </si>
  <si>
    <t>Notificar al administrador</t>
  </si>
  <si>
    <t>Mostrar lista de categorías</t>
  </si>
  <si>
    <t>Despliega las categorías disponibles al momento de publicar o buscar productos.</t>
  </si>
  <si>
    <t>Solo se deben mostrar categorías activas.</t>
  </si>
  <si>
    <t>Sistema de validacion</t>
  </si>
  <si>
    <t>Categoria validada</t>
  </si>
  <si>
    <t>Seleccion de categoria</t>
  </si>
  <si>
    <t>Vaidar categoria seleccionada</t>
  </si>
  <si>
    <t>Validar categoría seleccionada</t>
  </si>
  <si>
    <t>Revisa que la categoría elegida por el vendedor sea válida.</t>
  </si>
  <si>
    <t>Se debe validar que la categoría esté activa y pertenezca al catálogo.</t>
  </si>
  <si>
    <t>Sistema de gestion</t>
  </si>
  <si>
    <t>Modificacion registrada</t>
  </si>
  <si>
    <t>Cambios no comunicados afectan la navegación del usuario o productos asociados.</t>
  </si>
  <si>
    <t>Solicitud de modificacion</t>
  </si>
  <si>
    <t>Actualizar datos del catalogo</t>
  </si>
  <si>
    <t xml:space="preserve"> ir al listado de objetos de dominio &gt;&gt;</t>
  </si>
  <si>
    <t>Corresponde al identificador único de cada una de los detalles categorias</t>
  </si>
  <si>
    <t xml:space="preserve">Corresponde  al identificador del producto que se esta categorizando </t>
  </si>
  <si>
    <t xml:space="preserve">Corresponde a l identificador de la categoria general que se esta utilizando </t>
  </si>
  <si>
    <t>Corresponde a la descripcion del producto</t>
  </si>
  <si>
    <t xml:space="preserve">Correponde a las subcategorias a las que  pertenece el producto dentro de una categoria general </t>
  </si>
  <si>
    <t>Combinación única que indica que el  detalle categoria no se puede repetir</t>
  </si>
  <si>
    <t>productoId</t>
  </si>
  <si>
    <t>categoriaId</t>
  </si>
  <si>
    <t>descripcionProducto</t>
  </si>
  <si>
    <t xml:space="preserve">Subcategoria </t>
  </si>
  <si>
    <t>add6b562-7c9b-4fb4-9da6-6b31202eef74</t>
  </si>
  <si>
    <t>d7ac911e-05bc-476d-9c58-a55863e9d2d0</t>
  </si>
  <si>
    <t>5a64de38-9cae-4c7c-82fe-5ddacdca582b</t>
  </si>
  <si>
    <t>8701a51d-3262-4a1c-9e0a-85815d26832b</t>
  </si>
  <si>
    <t>b6bf173e-9f12-4fe6-82d8-6f521246364b</t>
  </si>
  <si>
    <t>Corresponde a la informacion de cada uno de los detalles de categorias</t>
  </si>
  <si>
    <t>Formato UUID estándar</t>
  </si>
  <si>
    <t>Identificador único del producto o entidad asociada.</t>
  </si>
  <si>
    <t>Debe existir en entidad padre</t>
  </si>
  <si>
    <t>Referencia al identificador único del producto relacionado.</t>
  </si>
  <si>
    <t>Debe existir en catálogo</t>
  </si>
  <si>
    <t>Identificador de la categoría del producto.</t>
  </si>
  <si>
    <t>Vacío</t>
  </si>
  <si>
    <t>Lenguaje claro y conciso</t>
  </si>
  <si>
    <t>Descripción corta del producto brindada por el vendedor.</t>
  </si>
  <si>
    <t>Subcategoria</t>
  </si>
  <si>
    <t>Texto libre o catálogo</t>
  </si>
  <si>
    <t>Valores definidos opcionales</t>
  </si>
  <si>
    <t>Clasificación secundaria que complementa a la categoría principal del producto.</t>
  </si>
  <si>
    <t xml:space="preserve">DetalleCategoria unico </t>
  </si>
  <si>
    <t>Asociar producto a categoria</t>
  </si>
  <si>
    <t>Registra la relación entre un producto y una categoría específica dentro de la plataforma.</t>
  </si>
  <si>
    <t>idProducto</t>
  </si>
  <si>
    <t>Identificadores únicos del producto y la categoría.</t>
  </si>
  <si>
    <t>Confirmacion</t>
  </si>
  <si>
    <t>Confirmación de asociación exitosa.</t>
  </si>
  <si>
    <t>DetalleCategoria-POL-01</t>
  </si>
  <si>
    <t>Un producto puede pertenecer a una o más categorías, pero deben estar habilitadas.</t>
  </si>
  <si>
    <t>Si la categoría está inactiva o no existe.</t>
  </si>
  <si>
    <t>Consultar categorías por producto</t>
  </si>
  <si>
    <t>Recupera todas las categorías a las que está asociado un producto.</t>
  </si>
  <si>
    <t>Identificador del producto.</t>
  </si>
  <si>
    <t>Lista&lt;categoria&gt;</t>
  </si>
  <si>
    <t>Lista de categorías asociadas al producto.</t>
  </si>
  <si>
    <t>DetalleCategoria-POL-02</t>
  </si>
  <si>
    <t>Solo se listan categorías activas.</t>
  </si>
  <si>
    <t>Si no hay categorías asociadas.</t>
  </si>
  <si>
    <t xml:space="preserve">Mostrar mensaje </t>
  </si>
  <si>
    <t>Desasociar producto de categoría</t>
  </si>
  <si>
    <t>Permite eliminar la relación entre un producto y una categoría específica.</t>
  </si>
  <si>
    <t>idDetalleCategoria</t>
  </si>
  <si>
    <t>ID de la relación producto-categoría.</t>
  </si>
  <si>
    <t>Confirmación de desasociación</t>
  </si>
  <si>
    <t>DetalleCategoria-POL-03</t>
  </si>
  <si>
    <t>No se puede desasociar si el producto depende de esa categoría para su visibilidad.</t>
  </si>
  <si>
    <t>Si es la única categoría asociada.</t>
  </si>
  <si>
    <t>Asociar producto a categoría</t>
  </si>
  <si>
    <t>Registra que un producto pertenece a una categoría determinada.</t>
  </si>
  <si>
    <t>Producto, Categoria</t>
  </si>
  <si>
    <t>Datos del producto y su categoria.</t>
  </si>
  <si>
    <t>Un producto puede pertenecer a múltiples categorías.</t>
  </si>
  <si>
    <t>Producto registrado</t>
  </si>
  <si>
    <t>El producto se publica sin categoría asignada.</t>
  </si>
  <si>
    <t>Registro de producto</t>
  </si>
  <si>
    <t>Seleccionar categoría al publicar</t>
  </si>
  <si>
    <t>Informacion proporcionada por el sistema</t>
  </si>
  <si>
    <t>Las categorías deben existir y estar activas.</t>
  </si>
  <si>
    <t>Categoría eliminada o modificada</t>
  </si>
  <si>
    <t>Productos pueden quedar sin categoría o mal clasificados.</t>
  </si>
  <si>
    <t>Modificación de categoría</t>
  </si>
  <si>
    <t>Actualizar vínculos por cambios</t>
  </si>
  <si>
    <t>&lt;&lt; volver al listado de objetos de dominio</t>
  </si>
  <si>
    <t xml:space="preserve">&lt;&lt;ir al listado de compradores </t>
  </si>
  <si>
    <t>&lt;&lt;ir al listado de delivery</t>
  </si>
  <si>
    <t xml:space="preserve">&lt;&lt;ir a el listado de vendedores </t>
  </si>
  <si>
    <t>Corresponde al identificador unico de cada  verificacion</t>
  </si>
  <si>
    <t xml:space="preserve">Corresponde a la verificacion dada por el dilevery para cada compra la cual sirve para la validacion de la entrega </t>
  </si>
  <si>
    <t>Corresponde a la verificacacion dada por el vendedor frente a una venta de un producto a la cual es sirve para la validacion del despacho del producto</t>
  </si>
  <si>
    <t xml:space="preserve">Corresponde a la verificaion dada por el comprador afirmando que el producto le llego en buenas condiciones y cumpliedno las condiciones antes propuestas </t>
  </si>
  <si>
    <t>Corresponde al identificador unico del pago, siendo ese una pieza para la validacion</t>
  </si>
  <si>
    <t xml:space="preserve">Corresponde al estado de la verificacion, si no se han recibido todas las verificaiones, el dinero no sera liberado al comprador </t>
  </si>
  <si>
    <t xml:space="preserve">Corresponde a las combinaciones unicas de cada compra que se da por la union de las llaves o verificaciones del delivery, comprador y vendedor </t>
  </si>
  <si>
    <t>KeydeliveryRecepcion</t>
  </si>
  <si>
    <t>KeydeliveryEntrega</t>
  </si>
  <si>
    <t>key del vendedor</t>
  </si>
  <si>
    <t>key del comprador</t>
  </si>
  <si>
    <t>IdPago</t>
  </si>
  <si>
    <t xml:space="preserve">Aprobacion </t>
  </si>
  <si>
    <t xml:space="preserve">Combinacion unica </t>
  </si>
  <si>
    <t>d9848135-220a-4028-8d10-db25849ca80b</t>
  </si>
  <si>
    <t>5aa4b52c-7644-48ee-9687-0f24c4f7bfe3</t>
  </si>
  <si>
    <t>5aa4b52c-7644-48ee-9687-0f24c4f7bfe4</t>
  </si>
  <si>
    <t xml:space="preserve">sin enviar </t>
  </si>
  <si>
    <t>sin recibir</t>
  </si>
  <si>
    <t xml:space="preserve">5d6810e1-705e-4e03-9081-58d44f0db237
</t>
  </si>
  <si>
    <t>No aprobada</t>
  </si>
  <si>
    <t>2373c9df-2939-4ed2-a220-69b557681e23</t>
  </si>
  <si>
    <t>7b2d750f-3dcd-463b-949d-b94078bfda33</t>
  </si>
  <si>
    <t>7b2d750f-3dcd-463b-949d-b94078bfda34</t>
  </si>
  <si>
    <t>b3a8f1d5-9c2f-4e1a-a8e7-2d6c9f0b7e4f</t>
  </si>
  <si>
    <t>aprobada</t>
  </si>
  <si>
    <t>64736846-e8ff-4c94-8297-c217f62f70e3</t>
  </si>
  <si>
    <t>d7f6a30e-8b9c-4e2e-a0f5-3c4d92ab7889</t>
  </si>
  <si>
    <t>d7f6a30e-8b9c-4e2e-a0f5-3c4d92ab7890</t>
  </si>
  <si>
    <t xml:space="preserve">2bbaa6af-d615-492a-a558-3f74b94d1c4c
</t>
  </si>
  <si>
    <t>7468fa52-b9cc-418a-ae7e-4a7bfb2b8b9e</t>
  </si>
  <si>
    <t>9c8e12af-2d44-45b3-bfd7-1a6e89dc4566</t>
  </si>
  <si>
    <t>9c8e12af-2d44-45b3-bfd7-1a6e89dc4567</t>
  </si>
  <si>
    <t xml:space="preserve">e6046baf-9bd6-4b87-8817-65edc3eaca6b
</t>
  </si>
  <si>
    <t>4b395e34-4db0-464a-bf3c-af3bfde9e3f8</t>
  </si>
  <si>
    <t>f3a9b27d-5c1e-4d8e-91a2-a8d6e7fbb122</t>
  </si>
  <si>
    <t>f3a9b27d-5c1e-4d8e-91a2-a8d6e7fbb123</t>
  </si>
  <si>
    <t xml:space="preserve">819b5008-feb4-417c-a322-4041d2b7c8a9
</t>
  </si>
  <si>
    <t>5d0626a4-e9df-456d-9564-a1d625bba70d</t>
  </si>
  <si>
    <t>a00400a7-8b42-4c77-a469-e1ab4dbed5f3</t>
  </si>
  <si>
    <t>a00400a7-8b42-4c77-a469-e1ab4dbed5f4</t>
  </si>
  <si>
    <t>41cbdea1-3800-4fc9-bf4f-c952c9652058</t>
  </si>
  <si>
    <t>Generado automaticamente</t>
  </si>
  <si>
    <t>Unico</t>
  </si>
  <si>
    <t>Atributo que representa el dentificador del servicio de recepcion</t>
  </si>
  <si>
    <t>Atributo que representa el dentificador del servicio de entrega</t>
  </si>
  <si>
    <t>Atributo que representa el Identificador del vendedor en el sistema</t>
  </si>
  <si>
    <t>Atributo que representa el identificador del comprador en el sistema</t>
  </si>
  <si>
    <t xml:space="preserve">Atributo que representa el identificador de cada pago </t>
  </si>
  <si>
    <t>Aprobacion</t>
  </si>
  <si>
    <t>Catálogo</t>
  </si>
  <si>
    <t>Valores: Aprobado, Rechazado, Pendiente</t>
  </si>
  <si>
    <t>Estado de aprobación de una acción de la verificacion</t>
  </si>
  <si>
    <t>Verificador unico</t>
  </si>
  <si>
    <t>Solicitar verificacion</t>
  </si>
  <si>
    <t>Acción que permite iniciar el proceso de verificación para asegurar la correcta entrega del producto.</t>
  </si>
  <si>
    <t>idcompra, idvendedor, idcomprador</t>
  </si>
  <si>
    <t>Contiene la información de los datos de la compra y los actores involucrados.</t>
  </si>
  <si>
    <t>Confirmación de que se inició el proceso de verificación.</t>
  </si>
  <si>
    <t>Verificador-POL-01</t>
  </si>
  <si>
    <t>Toda transacción debe pasar por un proceso de verificación antes de liberar el pago.</t>
  </si>
  <si>
    <t>Datos incompletos para verificación.</t>
  </si>
  <si>
    <t>Solicitar datos faltantes</t>
  </si>
  <si>
    <t>Validar entrega</t>
  </si>
  <si>
    <t>Accion que valúa si el producto fue entregado correctamente al comprador.</t>
  </si>
  <si>
    <t>idcompra</t>
  </si>
  <si>
    <t>Contiene la informacion del identificador de la compra y comprobantes</t>
  </si>
  <si>
    <t>Resultado del análisis de la evidencia.</t>
  </si>
  <si>
    <t>Verificador-POL-02</t>
  </si>
  <si>
    <t>La evidencia debe ser clara y verificable.</t>
  </si>
  <si>
    <t>Evidencia ilegible o insuficiente.</t>
  </si>
  <si>
    <t>Solicitar evidencia</t>
  </si>
  <si>
    <t>Emitir decisión de verificación</t>
  </si>
  <si>
    <t>Dictamina si la compra debe ser aceptada, rechazada o si requiere más pruebas.</t>
  </si>
  <si>
    <t>Contiene la información del identificador y estado de verificación .</t>
  </si>
  <si>
    <t>Estado final de la verificación.</t>
  </si>
  <si>
    <t>Verificador-POL-03</t>
  </si>
  <si>
    <t>La decisión debe tomarse en un tiempo máximo definido.</t>
  </si>
  <si>
    <t>El verificador excede el tiempo límite.</t>
  </si>
  <si>
    <t>Liberar pago al vendedor</t>
  </si>
  <si>
    <t>Autoriza la transferencia del pago al vendedor tras la aprobación.</t>
  </si>
  <si>
    <t>Categoría</t>
  </si>
  <si>
    <t>Contiene la información del identificador de la compra aprobada.</t>
  </si>
  <si>
    <t>Confirmación de que se liberó el dinero al vendedor.</t>
  </si>
  <si>
    <t>Verificador-POL-04</t>
  </si>
  <si>
    <t>Solo se libera el pago si la verificación es exitosa.</t>
  </si>
  <si>
    <t>Estado de verificación no es “aprobado”.</t>
  </si>
  <si>
    <t>Retener pago por conflicto</t>
  </si>
  <si>
    <t>Bloquea la transferencia de fondos si hay disputa entre comprador y vendedor.</t>
  </si>
  <si>
    <t>idcompra, motivo</t>
  </si>
  <si>
    <t>Contiene la información del identificador de la compra y causa de la retención.</t>
  </si>
  <si>
    <t>Indicador de que el pago fue suspendido temporalmente.</t>
  </si>
  <si>
    <t>Verificador-POL-05</t>
  </si>
  <si>
    <t>Las disputas activas bloquean automáticamente la liberación de pago.</t>
  </si>
  <si>
    <t>Disputa no registrada pero se genera conflicto.</t>
  </si>
  <si>
    <t xml:space="preserve">Verificador </t>
  </si>
  <si>
    <t>Solicitar Verificacion</t>
  </si>
  <si>
    <t>Se solicita que un verificador revise el estado de una transacción antes de liberar el pago al vendedor.</t>
  </si>
  <si>
    <t>compra</t>
  </si>
  <si>
    <t>Contiene detalles de la compra, estado del pedido, y datos del comprador y vendedor.</t>
  </si>
  <si>
    <t>Verificador-POL-0001</t>
  </si>
  <si>
    <t>Solo se puede solicitar verificación si el estado de entrega es "Entregado".</t>
  </si>
  <si>
    <t>Verificacion solicitada</t>
  </si>
  <si>
    <t>Riesgo si se solicita sin cumplimiento de condiciones mínimas, como la entrega confirmada.</t>
  </si>
  <si>
    <t>Pedido entregado</t>
  </si>
  <si>
    <t>Notificar a vendedor</t>
  </si>
  <si>
    <t>verificador</t>
  </si>
  <si>
    <t>Revisar transaccion</t>
  </si>
  <si>
    <t>El verificador analiza la información de la entrega y confirma si fue realizada correctamente.</t>
  </si>
  <si>
    <t>Entrega</t>
  </si>
  <si>
    <t>Fotos, códigos de entrega, firma del receptor, estado de entrega confirmado por delivery.</t>
  </si>
  <si>
    <t>Verificador-POL-0002</t>
  </si>
  <si>
    <t>El verificador debe validar toda la información antes de aprobar la transacción.</t>
  </si>
  <si>
    <t>transaccion verificada</t>
  </si>
  <si>
    <t>Puede fallar si hay información inconsistente o falsificada.</t>
  </si>
  <si>
    <t>Compra verificada y aprobada</t>
  </si>
  <si>
    <t>Confirmar validacion</t>
  </si>
  <si>
    <t>Tras validar la entrega, el verificador autoriza la liberación del pago retenido.</t>
  </si>
  <si>
    <t>Referencia de pago, cuentas asociadas, monto total, información del vendedor.</t>
  </si>
  <si>
    <t>Verificador-POL-0003</t>
  </si>
  <si>
    <t>El pago solo se libera si no existe reclamo pendiente y la entrega fue exitosa.</t>
  </si>
  <si>
    <t>Pago liberado al vendedor</t>
  </si>
  <si>
    <t>Riesgo de liberar el pago sin haber resuelto reclamos o sin validación adecuada.</t>
  </si>
  <si>
    <t>Verifiacion exitosa</t>
  </si>
  <si>
    <t>Transferir fondos al vendedor</t>
  </si>
  <si>
    <t>Ir a caracterizacion&gt;&gt;</t>
  </si>
  <si>
    <t>Corresponde al identificador único de cada una de las vendedores</t>
  </si>
  <si>
    <t>Corresponde al nombre completo de cada uno de los vendedores</t>
  </si>
  <si>
    <t>Corresponde al Documento Nacional de Identidad de cada vendedor</t>
  </si>
  <si>
    <t>Corresponde a la validacion de cada dni</t>
  </si>
  <si>
    <t>Corresponde al correo electrónico de cada uno de los vendedores</t>
  </si>
  <si>
    <t>Representa el correo confirmado de un registro</t>
  </si>
  <si>
    <t xml:space="preserve">Corresponde al telefono de cada vendedor </t>
  </si>
  <si>
    <t xml:space="preserve">Corresponde ala verificacion del telefono </t>
  </si>
  <si>
    <t>Corresponde a la verificación que envía el vendedor la cual es necesaria para realizar la validación y liberación del dinero</t>
  </si>
  <si>
    <t>Combinación única que indica que los datos de un vendedor  no se puede repetir</t>
  </si>
  <si>
    <t>Nombre representante</t>
  </si>
  <si>
    <t>DNI</t>
  </si>
  <si>
    <t>DNIValidado</t>
  </si>
  <si>
    <t>Correo Electrónico</t>
  </si>
  <si>
    <t>Correo confirmado</t>
  </si>
  <si>
    <t>Teléfono</t>
  </si>
  <si>
    <t>TelefonoVerificado</t>
  </si>
  <si>
    <t xml:space="preserve">Verificación de la compra </t>
  </si>
  <si>
    <t>Juan Esteban Giraldo</t>
  </si>
  <si>
    <t>estebanjuan1@gmail.com</t>
  </si>
  <si>
    <t>+57 300 123 4567</t>
  </si>
  <si>
    <t>Andrés Ortiz</t>
  </si>
  <si>
    <t>andres456@gmail.com</t>
  </si>
  <si>
    <t>310 987 6543</t>
  </si>
  <si>
    <t>Miguel Urrea</t>
  </si>
  <si>
    <t>miguelito@gmail.com</t>
  </si>
  <si>
    <t>+57 320 555 1122</t>
  </si>
  <si>
    <t>Santiago Buitrago</t>
  </si>
  <si>
    <t>santi1234@gmail.com</t>
  </si>
  <si>
    <t>+57 315 778 8990</t>
  </si>
  <si>
    <t/>
  </si>
  <si>
    <t>Corresponde a la informacion de cada uno de los vendedores</t>
  </si>
  <si>
    <t>Formato UUID v4</t>
  </si>
  <si>
    <t>Identificador único</t>
  </si>
  <si>
    <t>Solo letras y espacios</t>
  </si>
  <si>
    <t>Nombre completo del representante legal o comercial.</t>
  </si>
  <si>
    <t>Numérico</t>
  </si>
  <si>
    <t>Solo dígitos</t>
  </si>
  <si>
    <t>Documento Nacional de Identidad del representante.</t>
  </si>
  <si>
    <t>TRUE / FALSE</t>
  </si>
  <si>
    <t>Validación externa del DNI</t>
  </si>
  <si>
    <t>Indica si el DNI fue validado por el sistema o un tercero.</t>
  </si>
  <si>
    <t>CorreoElectrónico</t>
  </si>
  <si>
    <t>texto@dominio.com</t>
  </si>
  <si>
    <t>Debe ser un email válido</t>
  </si>
  <si>
    <t>Dirección de correo electrónico del representante.</t>
  </si>
  <si>
    <t>CorreoConfirmado</t>
  </si>
  <si>
    <t>Confirmación mediante enlace de validación</t>
  </si>
  <si>
    <t>Indica si el correo electrónico fue confirmado.</t>
  </si>
  <si>
    <t>Código país + número</t>
  </si>
  <si>
    <t>-</t>
  </si>
  <si>
    <t>Número de contacto del representante.</t>
  </si>
  <si>
    <t>Confirmación por código (SMS o llamada)</t>
  </si>
  <si>
    <t>Indica si el número fue verificado correctamente.</t>
  </si>
  <si>
    <t>VerificaciónDeLaCompra</t>
  </si>
  <si>
    <t>Verificación asociada a una compra</t>
  </si>
  <si>
    <t>Relación con la validación del proceso de compra por parte del representante.</t>
  </si>
  <si>
    <t>Vendedor unico</t>
  </si>
  <si>
    <t>Registrar información de un nuevo vendedor</t>
  </si>
  <si>
    <t>Crea un nuevo perfil de vendedor en el sistema.</t>
  </si>
  <si>
    <t>Contiene la información requerida para llevar a cabo el registro de un nuevo vendedor.</t>
  </si>
  <si>
    <t>Contiene los datos del vendedor registrado.</t>
  </si>
  <si>
    <t>Vendedor-POL-01</t>
  </si>
  <si>
    <t>No puede existir otro vendedor con el mismo identificador.</t>
  </si>
  <si>
    <t>Vendedor-POL-02</t>
  </si>
  <si>
    <t>El correo y teléfono deben ser únicos por vendedor.</t>
  </si>
  <si>
    <t>Generar una excepción indicándole al usuario que ya existe ya existe un vendedor con ese correo o teléfono.</t>
  </si>
  <si>
    <t>Vendedor-POL-03</t>
  </si>
  <si>
    <t>Asegurar que los datos requeridos para llevar a cabo la acción sean válidos a nivel de tipo de dato, longitud, obligatoriedad, formato y rango.</t>
  </si>
  <si>
    <t>Generar una excepción indicándole al usuario que existen problemas con los datos y de ser posible indicarle cómo solucionarlos.</t>
  </si>
  <si>
    <t>Actualizar datos del vendedor</t>
  </si>
  <si>
    <t>Permite modificar información del perfil del vendedor.</t>
  </si>
  <si>
    <t>Alfanumérico, vendedor</t>
  </si>
  <si>
    <t>ID del vendedor y datos nuevos a actualizar.</t>
  </si>
  <si>
    <t>Contiene los datos del vendedor actualizado.</t>
  </si>
  <si>
    <t>Vendedor-POL-04</t>
  </si>
  <si>
    <t>Solo el vendedor o un administrador pueden actualizar el perfil.</t>
  </si>
  <si>
    <t>Generar una excepción indicando que otro usuario intenta modificar el perfil de un vendedor.</t>
  </si>
  <si>
    <t>Vendedor-POL-05</t>
  </si>
  <si>
    <t>Generar una excepcion indicando que los datos del vendedor estan incompletos o mal formateados al actualizar.</t>
  </si>
  <si>
    <t xml:space="preserve">Detener operación </t>
  </si>
  <si>
    <t>Consultar vendedor por ID</t>
  </si>
  <si>
    <t>Permite consultar los datos del vendedor.</t>
  </si>
  <si>
    <t>Contiene la información del identificador del vendedor que se va a consultar</t>
  </si>
  <si>
    <t>Contiene los datos del vendedor consultado por su id.</t>
  </si>
  <si>
    <t>Vendedor-POL-06</t>
  </si>
  <si>
    <t>Eliminar cuenta de vendedor</t>
  </si>
  <si>
    <t>Permite eliminar el perfil si no tiene productos activos ni ventas realizadas.</t>
  </si>
  <si>
    <t>Identificador único del vendedor.</t>
  </si>
  <si>
    <t>Indica si el proceso de eliminación fue exitoso.</t>
  </si>
  <si>
    <t>Categoría-POL-07</t>
  </si>
  <si>
    <t>No se puede eliminar vendedor con productos activos o ventas.</t>
  </si>
  <si>
    <t>Generar una excepción indicándole al vendedor que tiene productos activos.</t>
  </si>
  <si>
    <t>Detener operación e informar</t>
  </si>
  <si>
    <t>Categoría-POL-08</t>
  </si>
  <si>
    <t>Solo el vendedor o un administrador pueden eliminar la cuenta.</t>
  </si>
  <si>
    <t>Generar una excepción indicando que otro usuario intenta eliminar la cuenta de un vendedor.</t>
  </si>
  <si>
    <t>Detener operacion</t>
  </si>
  <si>
    <t xml:space="preserve">Vendedor </t>
  </si>
  <si>
    <t xml:space="preserve">Registrar  nuevo vendedor </t>
  </si>
  <si>
    <t xml:space="preserve">Permite registrar un nuevo vendedor </t>
  </si>
  <si>
    <t>Información del vendedor</t>
  </si>
  <si>
    <t>Información del vendedor a registrar</t>
  </si>
  <si>
    <t>Vendedor-POL-0001</t>
  </si>
  <si>
    <t>Asegurar que no existe otro Vendedor con el mismo id.</t>
  </si>
  <si>
    <t>Nuevo Vendedor registrado</t>
  </si>
  <si>
    <t>Vendedor-POL-0002</t>
  </si>
  <si>
    <t>Asegurar que no existe otro Vendedor con el mismo correo electrónico.</t>
  </si>
  <si>
    <t>Vendedor-POL-0003</t>
  </si>
  <si>
    <t xml:space="preserve">Modificar  producto </t>
  </si>
  <si>
    <t>Permitir modificar un producto del catalogo</t>
  </si>
  <si>
    <t xml:space="preserve">Productos de un vendedor </t>
  </si>
  <si>
    <t xml:space="preserve">Catalogo de productos ofrecidos por el vendedor </t>
  </si>
  <si>
    <t>Vendedor-POL-0004</t>
  </si>
  <si>
    <t>Solo se pueden modificar productos que no tengan compras en proceso.</t>
  </si>
  <si>
    <t xml:space="preserve">Producto Modificado </t>
  </si>
  <si>
    <t>Vendedor-POL-0005</t>
  </si>
  <si>
    <t xml:space="preserve">Registrar  nuevo producto </t>
  </si>
  <si>
    <t xml:space="preserve">Permitir agregar un nuevo producto al catologo </t>
  </si>
  <si>
    <t xml:space="preserve">Información del producto
</t>
  </si>
  <si>
    <t>Información del Producto a registrar</t>
  </si>
  <si>
    <t>Vendedor-POL-0006</t>
  </si>
  <si>
    <t>Vendedor-POL-0007</t>
  </si>
  <si>
    <t xml:space="preserve">Asegurarse de que el producto no sea ilegal </t>
  </si>
  <si>
    <t>Vendedor-POL-0008</t>
  </si>
  <si>
    <t xml:space="preserve">Solo se puede subir un producto si el vendedor esta verificado </t>
  </si>
  <si>
    <t xml:space="preserve">Eliminar }  producto </t>
  </si>
  <si>
    <t>Permitir eliminar un producto del catologo de productos</t>
  </si>
  <si>
    <t>Vendedor-POL-0009</t>
  </si>
  <si>
    <t>Tiene que estar una confirmacion antes del proceso de eliminacion</t>
  </si>
  <si>
    <t>Vendedor-POL-0010</t>
  </si>
  <si>
    <t xml:space="preserve">Asegurar que la verificacion que envia acerca de una venta coincida con las verificaciones de el comprador y las del delivery. </t>
  </si>
  <si>
    <t>Vender  un producto</t>
  </si>
  <si>
    <t xml:space="preserve">Permitir vender un producto </t>
  </si>
  <si>
    <t>Información del comprado</t>
  </si>
  <si>
    <t xml:space="preserve">Informacion correspondiente al comprador </t>
  </si>
  <si>
    <t>Vendedor-POL-0011</t>
  </si>
  <si>
    <t>Un producto solo puede venderse si está disponible.</t>
  </si>
  <si>
    <t>Producto vendido</t>
  </si>
  <si>
    <t>pago</t>
  </si>
  <si>
    <t>método de pago</t>
  </si>
  <si>
    <t>forma en la que va a pagar la compra</t>
  </si>
  <si>
    <t>Vendedor-POL-0012</t>
  </si>
  <si>
    <t xml:space="preserve">Se debe enviar la verificacion de la compra </t>
  </si>
  <si>
    <t>dirección de envío</t>
  </si>
  <si>
    <t>direccion donde se va a enviar una compra</t>
  </si>
  <si>
    <t>Vendedor-POL-0013</t>
  </si>
  <si>
    <t>Se debe generar un registro de la compra y actualizar el estado del producto</t>
  </si>
  <si>
    <t>detallecompra</t>
  </si>
  <si>
    <t>pais de la compra</t>
  </si>
  <si>
    <t>informacion acerca del pais como su tipo de moneda, zzona horario etc</t>
  </si>
  <si>
    <t>delivery</t>
  </si>
  <si>
    <t>Corresponde al identificador unico del registro</t>
  </si>
  <si>
    <t xml:space="preserve">Corresponde al identificador unico de cada vendedor </t>
  </si>
  <si>
    <t xml:space="preserve">Corresponde al identificador unico de cada producto que es vendido por su respectivo vendedor </t>
  </si>
  <si>
    <t>Corresponde a la identificacion unica del registro</t>
  </si>
  <si>
    <t>IdVendedor</t>
  </si>
  <si>
    <t>IdProducto</t>
  </si>
  <si>
    <t>550e8400-e29b-41d4-a716-446655440000</t>
  </si>
  <si>
    <t>6ba7b810-9dad-11d1-80b4-00c04fd430c8</t>
  </si>
  <si>
    <t>123e4567-e89b-12d3-a456-426614174000</t>
  </si>
  <si>
    <t>a1b2c3d4-e5f6-7a8b-9c0d-1e2f3a4b5c6d</t>
  </si>
  <si>
    <t>Corresponde a la informacion de vendeder producto</t>
  </si>
  <si>
    <t xml:space="preserve">	Atributo que representa el identificador único de el comprador</t>
  </si>
  <si>
    <t xml:space="preserve">	Atributo que representa el identificador único de el producto</t>
  </si>
  <si>
    <t>vendedorProducto Unico</t>
  </si>
  <si>
    <t>Identificador que asegura que un vendedor producto sea irrepetible</t>
  </si>
  <si>
    <t>Asociar producto a vendedor</t>
  </si>
  <si>
    <t>Permite registrar la relación entre un vendedor y un producto específico que desea ofrecer en la plataforma.</t>
  </si>
  <si>
    <t>idVendedor, idProducto</t>
  </si>
  <si>
    <t>Identificadores únicos del vendedor y del producto a asociar.</t>
  </si>
  <si>
    <t>Mensaje de confirmación de asociación exitosa.</t>
  </si>
  <si>
    <t>VendedorProducto-POL-01</t>
  </si>
  <si>
    <t>Un vendedor solo puede asociar productos que estén activos y validados por el sistema.</t>
  </si>
  <si>
    <t>Si el producto no existe o no está validado.</t>
  </si>
  <si>
    <t>Actualizar estado de producto</t>
  </si>
  <si>
    <t>Permite al vendedor modificar el estado de disponibilidad del producto.</t>
  </si>
  <si>
    <t>idVendedor</t>
  </si>
  <si>
    <t>ID de la relación y el nuevo estado del producto.</t>
  </si>
  <si>
    <t>Confirmación de actualización del estado</t>
  </si>
  <si>
    <t>Solo el vendedor asociado puede modificar el estado del producto.</t>
  </si>
  <si>
    <t>Si otro usuario intenta modificar el estado.</t>
  </si>
  <si>
    <t>Consultar productos por vendedor</t>
  </si>
  <si>
    <t>Recupera todos los productos que un vendedor tiene asociados en la plataforma, para mostrarlos en su perfil o tienda.</t>
  </si>
  <si>
    <t>ID del vendedor.</t>
  </si>
  <si>
    <t>Lista&lt;Producto&gt;</t>
  </si>
  <si>
    <t>Lista de productos activos y registrados por el vendedor.</t>
  </si>
  <si>
    <t>Solo productos no eliminados ni bloqueados serán mostrados al comprador.</t>
  </si>
  <si>
    <t>Si no se encuentran productos asociados.</t>
  </si>
  <si>
    <t>Asociar producto</t>
  </si>
  <si>
    <t>El vendedor asocia un producto a su catálogo para que esté disponible en la plataforma.</t>
  </si>
  <si>
    <t>Datos</t>
  </si>
  <si>
    <t>Incluye identificador del producto, categoría, precio, inventario, descripción, entre otros.</t>
  </si>
  <si>
    <t>VendedorProducto-POL-0001</t>
  </si>
  <si>
    <t>Solo se puede asociar un producto si está previamente registrado y validado.</t>
  </si>
  <si>
    <t>Producto asociado al vendedor</t>
  </si>
  <si>
    <t>Fallo si el producto no existe o ya está asociado a otro vendedor sin validación.</t>
  </si>
  <si>
    <t>Registro del producto</t>
  </si>
  <si>
    <t>Confirmar asociación en sistema</t>
  </si>
  <si>
    <t>Actualizar datos de producto</t>
  </si>
  <si>
    <t>El vendedor edita información del producto ya publicado en su perfil.</t>
  </si>
  <si>
    <t>Se puede editar descripción, precio, imágenes, disponibilidad y condiciones.</t>
  </si>
  <si>
    <t>El vendedor solo puede actualizar productos que le pertenecen.</t>
  </si>
  <si>
    <t>Producto actualizado por vendedor</t>
  </si>
  <si>
    <t>Error si se intenta editar un producto que no le pertenece o si hay problemas de integridad con los datos.</t>
  </si>
  <si>
    <t>Asociación previa</t>
  </si>
  <si>
    <t>Notificar actualización</t>
  </si>
  <si>
    <t>Desactivar producto</t>
  </si>
  <si>
    <t>El producto es retirado del catálogo del vendedor.</t>
  </si>
  <si>
    <t>Lista de productos activos relacionados al vendedor.</t>
  </si>
  <si>
    <t>No se puede desasociar un producto con compras activas o en proceso.</t>
  </si>
  <si>
    <t>Producto desasociado del vendedor</t>
  </si>
  <si>
    <t>Puede causar inconsistencias si hay ventas pendientes; riesgo de eliminar datos necesarios para historial.</t>
  </si>
  <si>
    <t>Verificación de ventas activas</t>
  </si>
  <si>
    <t>Confirmar desasociación</t>
  </si>
  <si>
    <t>&lt;&lt;&lt;&lt;Volver a los objetos de dominio</t>
  </si>
  <si>
    <t>Corresponde al identificador único de cada  precio</t>
  </si>
  <si>
    <t xml:space="preserve">Código ISO de la moneda utilizada para la venta </t>
  </si>
  <si>
    <t xml:space="preserve">Valor base de la compra, definido por el vendedor 	</t>
  </si>
  <si>
    <t>Combinación única que indica que el identificador de los precios , no se puede repetir</t>
  </si>
  <si>
    <t>CodigoMonedaVenta</t>
  </si>
  <si>
    <t>MontoBase</t>
  </si>
  <si>
    <t>2´100.840,34 COP</t>
  </si>
  <si>
    <t>3´894.958,82 COP</t>
  </si>
  <si>
    <t>256.216,81 COP</t>
  </si>
  <si>
    <t>5,412,646.88 COP</t>
  </si>
  <si>
    <t>3,786,729.41 COP</t>
  </si>
  <si>
    <t>Corresponde a la informacion de cada precio</t>
  </si>
  <si>
    <t>###,###,###.## COP</t>
  </si>
  <si>
    <t>No puede ser negativo</t>
  </si>
  <si>
    <t>Atributo que representa el monto total de la transacción en pesos colombianos (COP)</t>
  </si>
  <si>
    <t>codigo respectivo de cada moneda ejemplo: usd, cop etc</t>
  </si>
  <si>
    <t>Null</t>
  </si>
  <si>
    <t>debe ser un codigo valido</t>
  </si>
  <si>
    <t>Atributo que especifica el simbolo de la moneda correspondiente a la venta</t>
  </si>
  <si>
    <t>Precio Unico</t>
  </si>
  <si>
    <t>Asignar precio a producto</t>
  </si>
  <si>
    <t>Acción que permite definir un precio base para un producto recién creado.</t>
  </si>
  <si>
    <t>idproducto</t>
  </si>
  <si>
    <t>Contiene la información requerida del código del producto al que se asignará el precio.</t>
  </si>
  <si>
    <t>Objeto con valor, moneda y fecha de asignación.</t>
  </si>
  <si>
    <t>Precio-POL-01</t>
  </si>
  <si>
    <t>Solo se pueden asignar precios positivos mayores a cero.</t>
  </si>
  <si>
    <t>Precio negativo o cero.</t>
  </si>
  <si>
    <t>Consultar precio de producto</t>
  </si>
  <si>
    <t>Accion que devuelve el precio actual asignado a un producto.</t>
  </si>
  <si>
    <t>Contiene la información del identificador del producto a consultar.</t>
  </si>
  <si>
    <t>precio</t>
  </si>
  <si>
    <t>Valor monetario actual del producto.</t>
  </si>
  <si>
    <t>Precio-POL-04</t>
  </si>
  <si>
    <t>Asegurar que solo productos activos y publicados deben devolver un precio.</t>
  </si>
  <si>
    <t>Generar una excepción indicando que el producto esta inactivo o no publicado.</t>
  </si>
  <si>
    <t>Actualizar precio</t>
  </si>
  <si>
    <t>Permite modificar el precio de un producto existente.</t>
  </si>
  <si>
    <t>Contiene la información del producto el cual desea actualizar el precio.</t>
  </si>
  <si>
    <t>Objeto con los nuevos datos de precio.</t>
  </si>
  <si>
    <t>Precio-POL-03</t>
  </si>
  <si>
    <t>Solo el vendedor del producto puede actualizar su precio.</t>
  </si>
  <si>
    <t>Usuario no autorizado o producto no encontrado.</t>
  </si>
  <si>
    <t>Establecer precio de producto</t>
  </si>
  <si>
    <t>Permite que un vendedor asigne un precio al publicar un producto.</t>
  </si>
  <si>
    <t>Precio-POL-0001</t>
  </si>
  <si>
    <t>Asegurar que no el precio ingresado por el vendedor no sea 0 o menor a este.</t>
  </si>
  <si>
    <t>Asignar un precio a un producto</t>
  </si>
  <si>
    <t>Notificar creacion</t>
  </si>
  <si>
    <t>Precio-POL-0002</t>
  </si>
  <si>
    <t>Asegurar que al ingresar el nuevo precio se elija la moneda correcta.</t>
  </si>
  <si>
    <t>Precio-POL-0003</t>
  </si>
  <si>
    <t>Asegurar que el precio sea digitado solo con numeros.</t>
  </si>
  <si>
    <t>Precio-POL-0004</t>
  </si>
  <si>
    <t>El precio debe cumplir con las normas de redondeo del sistema.</t>
  </si>
  <si>
    <t>Actualizar precio de un producto</t>
  </si>
  <si>
    <t>Permite que un vendedor modifique el precio de su producto</t>
  </si>
  <si>
    <t xml:space="preserve">Precio-POL-0005 </t>
  </si>
  <si>
    <t>No se puede modificar el precio si hay pedidos en curso.</t>
  </si>
  <si>
    <t>Precio actualizado</t>
  </si>
  <si>
    <t>Precio establecido</t>
  </si>
  <si>
    <t>Notificar cambios</t>
  </si>
  <si>
    <t xml:space="preserve">Precio-POL-0006 </t>
  </si>
  <si>
    <t>Solo usuarios con rol de administrador pueden actualizar precios.</t>
  </si>
  <si>
    <t>Ver precio de producto</t>
  </si>
  <si>
    <t>Permite que un comprador consulte el precio de un producto antes de comprarlo</t>
  </si>
  <si>
    <t>Precio-POL-0009</t>
  </si>
  <si>
    <t>Los precios deben mostrarse con impuestos incluidos si la normativa lo exige.</t>
  </si>
  <si>
    <t>Precio consultado</t>
  </si>
  <si>
    <t>Mostrar detalle del precio en la UI</t>
  </si>
  <si>
    <t>Precio-POL-0010</t>
  </si>
  <si>
    <t>Se debe mostrar el precio original y el descuento si aplica.</t>
  </si>
  <si>
    <t>&lt;&lt;volver al listado de compras</t>
  </si>
  <si>
    <t>Corresponde al id de cada reclamo, disputa o problema que puedan ocurrir</t>
  </si>
  <si>
    <t xml:space="preserve">Identificador único del motivo del reclamo.	</t>
  </si>
  <si>
    <t xml:space="preserve">Identificador único del producto involucrado en la disputa.	</t>
  </si>
  <si>
    <t xml:space="preserve">Rol de quien hace el reclamo (ej. comprador, vendedor, repartidor).	</t>
  </si>
  <si>
    <t xml:space="preserve">Texto que describe el estado o categoría del reclamo.	</t>
  </si>
  <si>
    <t xml:space="preserve">Lista de archivos o enlaces que sirven como pruebas del reclamo.	</t>
  </si>
  <si>
    <t xml:space="preserve">Identificador único de la persona que realiza el reclamo.	</t>
  </si>
  <si>
    <t>Corresponde a una combinacion unica con los datos y el estado del reclamo o la disputa, haciendo la misma unica e irrepetibe</t>
  </si>
  <si>
    <t>ID</t>
  </si>
  <si>
    <t>InfoReclamoMotivoId</t>
  </si>
  <si>
    <t>Compra_id</t>
  </si>
  <si>
    <t>Rol</t>
  </si>
  <si>
    <t>Descripcion dada por comprador</t>
  </si>
  <si>
    <t>Evidencias</t>
  </si>
  <si>
    <t>id_reclamante</t>
  </si>
  <si>
    <t>9f3b2e8c-1d7a-4f1e-8e3b-7d6d5b9f4c2a</t>
  </si>
  <si>
    <t>8b7e4c12-3f41-4b9d-8a67-9e3f91e4a7c2</t>
  </si>
  <si>
    <t>f6e0f79b-4c3f-47ad-9da2-2b87429d7731</t>
  </si>
  <si>
    <t>hasta la fecha de hoy, no he recibido el producto ni he obtenido actualizaciones sobre su estado. He intentado contactar con la empresa de envíos, pero no he recibido una respuesta clara sobre el paradero del paquete.</t>
  </si>
  <si>
    <t xml:space="preserve">Sin evidencias </t>
  </si>
  <si>
    <t>d4e6a1b0-9c3f-42b8-bf7d-2a8e9f1d0c5e</t>
  </si>
  <si>
    <t>d1f6a9b8-2c3e-4f0d-9b7e-6a4c2d1e9f53</t>
  </si>
  <si>
    <t>e3051e0d-589b-4bb9-ac99-14610588a964</t>
  </si>
  <si>
    <t xml:space="preserve">Me llegaron los productos en un muy mal estado </t>
  </si>
  <si>
    <t>Fotosadjuntas.jpg</t>
  </si>
  <si>
    <t xml:space="preserve">c9b0b2ee-49c9-4e8d-aab0-0a0e0f23e3ea
</t>
  </si>
  <si>
    <t>Corresponde a la informacion de cada reclamo</t>
  </si>
  <si>
    <t>Referencia a motivo de reclamo</t>
  </si>
  <si>
    <t>Identificador del motivo del reclamo asociado.</t>
  </si>
  <si>
    <t>Debe existir en Compra</t>
  </si>
  <si>
    <t>Referencia a la compra reclamada.</t>
  </si>
  <si>
    <t>Texto plano</t>
  </si>
  <si>
    <t>Valores esperados: comprador, vendedor</t>
  </si>
  <si>
    <t>Define quién presenta el reclamo.</t>
  </si>
  <si>
    <t>Redactado por el usuario final</t>
  </si>
  <si>
    <t>Detalle brindado por el comprador respecto al reclamo.</t>
  </si>
  <si>
    <t>Texto/URL</t>
  </si>
  <si>
    <t>Enlaces o rutas</t>
  </si>
  <si>
    <t>Puede incluir enlaces o descripciones</t>
  </si>
  <si>
    <t>Soportes del reclamo: capturas, links, documentos.</t>
  </si>
  <si>
    <t>Puede coincidir con usuario/vendedor</t>
  </si>
  <si>
    <t>Identificador de quien presenta el reclamo.</t>
  </si>
  <si>
    <t>Reclamo unico</t>
  </si>
  <si>
    <t xml:space="preserve">    </t>
  </si>
  <si>
    <t>Registrar reclamo</t>
  </si>
  <si>
    <t>Acción que permite al comprador registrar un reclamo sobre una compra.</t>
  </si>
  <si>
    <t>alfanumerico, datos</t>
  </si>
  <si>
    <t>Contiene la información del identificador de la compra afectada, descripción del reclamo y motivo.</t>
  </si>
  <si>
    <t>El reclamo queda almacenado en el sistema con estado "pendiente".</t>
  </si>
  <si>
    <t>Reclamo-POL-01</t>
  </si>
  <si>
    <t>Solo se permiten reclamos dentro de los 7 días posteriores a la compra.</t>
  </si>
  <si>
    <t>Reclamo fuera del tiempo permitido.</t>
  </si>
  <si>
    <t>Notificar al comprador que reclamo ha expirado.</t>
  </si>
  <si>
    <t>Evaluar reclamo</t>
  </si>
  <si>
    <t>Analiza la validez del reclamo por parte del sistema/verificador.</t>
  </si>
  <si>
    <t>idreclamo</t>
  </si>
  <si>
    <t>Contiene la información del identificador del reclamo y evidencia (fotos, mensajes, etc.).</t>
  </si>
  <si>
    <t>Se determina si el reclamo procede o se rechaza.</t>
  </si>
  <si>
    <t>Reclamo-POL-02</t>
  </si>
  <si>
    <t>El reclamo debe incluir evidencia clara del problema reportado.</t>
  </si>
  <si>
    <t>Evidencia insuficiente.</t>
  </si>
  <si>
    <t>Solicitar as informacion o cerrar el caso.</t>
  </si>
  <si>
    <t>Cambiar estado del reclamo</t>
  </si>
  <si>
    <t>Actualiza el estado del reclamo (Ej. Aprobado, Rechazado, En revisión).</t>
  </si>
  <si>
    <t>Contiene la información del identificador del reclamo y nuevo estado.</t>
  </si>
  <si>
    <t>Estadoreclamo</t>
  </si>
  <si>
    <t>El reclamo cambia de estado en el sistema.</t>
  </si>
  <si>
    <t>Reclamo-POL-03</t>
  </si>
  <si>
    <t>Solo administradores o verificadores pueden modificar el estado.</t>
  </si>
  <si>
    <t>Estado no válido.</t>
  </si>
  <si>
    <t>Notificar intento invalido y mantener estado anterior.</t>
  </si>
  <si>
    <t>Asignar reclamo a verificador</t>
  </si>
  <si>
    <t>Designa a una persona encargada de evaluar el reclamo.</t>
  </si>
  <si>
    <t>alfanumerico</t>
  </si>
  <si>
    <t>Contiene la información del reclamo asignado a un verificador específico.</t>
  </si>
  <si>
    <t>El sistema registra al verificador responsable del caso.</t>
  </si>
  <si>
    <t>Reclamo-POL-04</t>
  </si>
  <si>
    <t>Un verificador no puede tener más de cierta cantidad de casos activos.</t>
  </si>
  <si>
    <t>Verificador sobrecargado.</t>
  </si>
  <si>
    <t>Reasignar otro verificador.</t>
  </si>
  <si>
    <t>Generar resolucion</t>
  </si>
  <si>
    <t>Emite la decisión final del reclamo con base en la evaluación.</t>
  </si>
  <si>
    <t>Contiene la información del identificador  del reclamo, decisión y observaciones.</t>
  </si>
  <si>
    <t>Se guarda la decisión final en el expediente del reclamo.</t>
  </si>
  <si>
    <t>Reclamo-POL-05</t>
  </si>
  <si>
    <t>Toda resolución debe estar sustentada con evidencia registrada.</t>
  </si>
  <si>
    <t>Decisión sin justificación.</t>
  </si>
  <si>
    <t>Rechazar resolucion hasta recibir justificacion valida.</t>
  </si>
  <si>
    <t xml:space="preserve">Reclamo </t>
  </si>
  <si>
    <t>Crear reclamo</t>
  </si>
  <si>
    <t>Permite que el comprador, vendedor, deliver generen un reclamo por algun percanse presentado.</t>
  </si>
  <si>
    <t>motivo_id</t>
  </si>
  <si>
    <t>Identificador unico de el motivo por el cual se genero el reclamo.</t>
  </si>
  <si>
    <t>Reclamo-POL-0001</t>
  </si>
  <si>
    <r>
      <t xml:space="preserve">No se puede registrar un reclamo si ya existe otro con el mismo </t>
    </r>
    <r>
      <rPr>
        <b/>
        <sz val="11"/>
        <color theme="1"/>
        <rFont val="Aptos Narrow"/>
        <family val="2"/>
        <scheme val="minor"/>
      </rPr>
      <t>motivo</t>
    </r>
    <r>
      <rPr>
        <sz val="11"/>
        <color theme="1"/>
        <rFont val="Aptos Narrow"/>
        <family val="2"/>
        <scheme val="minor"/>
      </rPr>
      <t xml:space="preserve"> y </t>
    </r>
    <r>
      <rPr>
        <b/>
        <sz val="11"/>
        <color theme="1"/>
        <rFont val="Aptos Narrow"/>
        <family val="2"/>
        <scheme val="minor"/>
      </rPr>
      <t>compra_id</t>
    </r>
  </si>
  <si>
    <t xml:space="preserve">Reclamo creado </t>
  </si>
  <si>
    <t>Identificador unico de la compra por la cual se genero el reclamo.</t>
  </si>
  <si>
    <t>Reclamo-POL-0002</t>
  </si>
  <si>
    <r>
      <t xml:space="preserve">Solo el </t>
    </r>
    <r>
      <rPr>
        <b/>
        <sz val="11"/>
        <color theme="1"/>
        <rFont val="Aptos Narrow"/>
        <family val="2"/>
        <scheme val="minor"/>
      </rPr>
      <t>comprador</t>
    </r>
    <r>
      <rPr>
        <sz val="11"/>
        <color theme="1"/>
        <rFont val="Aptos Narrow"/>
        <family val="2"/>
        <scheme val="minor"/>
      </rPr>
      <t xml:space="preserve">, </t>
    </r>
    <r>
      <rPr>
        <b/>
        <sz val="11"/>
        <color theme="1"/>
        <rFont val="Aptos Narrow"/>
        <family val="2"/>
        <scheme val="minor"/>
      </rPr>
      <t>vendedor</t>
    </r>
    <r>
      <rPr>
        <sz val="11"/>
        <color theme="1"/>
        <rFont val="Aptos Narrow"/>
        <family val="2"/>
        <scheme val="minor"/>
      </rPr>
      <t xml:space="preserve"> o </t>
    </r>
    <r>
      <rPr>
        <b/>
        <sz val="11"/>
        <color theme="1"/>
        <rFont val="Aptos Narrow"/>
        <family val="2"/>
        <scheme val="minor"/>
      </rPr>
      <t>delivery</t>
    </r>
    <r>
      <rPr>
        <sz val="11"/>
        <color theme="1"/>
        <rFont val="Aptos Narrow"/>
        <family val="2"/>
        <scheme val="minor"/>
      </rPr>
      <t xml:space="preserve"> pueden generar un reclamo</t>
    </r>
  </si>
  <si>
    <t xml:space="preserve">Delivery </t>
  </si>
  <si>
    <t>PaisTransaccionid</t>
  </si>
  <si>
    <t xml:space="preserve">Identificador unico de el pais donde se realizo la compra. </t>
  </si>
  <si>
    <t>Reclamo-POL-0003</t>
  </si>
  <si>
    <t>Se deben validar los datos del reclamo: tipo de dato, longitud, obligatoriedad, formato y rango</t>
  </si>
  <si>
    <t xml:space="preserve">Identificador unico </t>
  </si>
  <si>
    <t>Reclamo-POL-0004</t>
  </si>
  <si>
    <t>Un reclamo solo puede pasar a estado "Resuelto" si se ha proporcionado una solución documentada</t>
  </si>
  <si>
    <t>Reclamo-POL-0005</t>
  </si>
  <si>
    <t>Si el reclamo es sobre un reembolso, debe estar vinculado a un método de pago válido</t>
  </si>
  <si>
    <t>Adjuntar evidencias</t>
  </si>
  <si>
    <t xml:space="preserve">adjuntar las evidencias del poque se creo un reclamo </t>
  </si>
  <si>
    <t>Reclamao</t>
  </si>
  <si>
    <t>Reclamo-POL-0006</t>
  </si>
  <si>
    <r>
      <t xml:space="preserve">Solo el </t>
    </r>
    <r>
      <rPr>
        <b/>
        <sz val="11"/>
        <color theme="1"/>
        <rFont val="Aptos Narrow"/>
        <family val="2"/>
        <scheme val="minor"/>
      </rPr>
      <t>comprador, vendedor o delivery</t>
    </r>
    <r>
      <rPr>
        <sz val="11"/>
        <color theme="1"/>
        <rFont val="Aptos Narrow"/>
        <family val="2"/>
        <scheme val="minor"/>
      </rPr>
      <t xml:space="preserve"> pueden adjuntar evidencias al reclamo</t>
    </r>
  </si>
  <si>
    <t xml:space="preserve">Evidencia adjuntada </t>
  </si>
  <si>
    <t>Reclamo-POL-0007</t>
  </si>
  <si>
    <t>No se puede modificar ni eliminar una evidencia una vez adjuntada, salvo por un administrador</t>
  </si>
  <si>
    <t>Reclamo-POL-0008</t>
  </si>
  <si>
    <r>
      <t xml:space="preserve">No se pueden adjuntar archivos mayores a </t>
    </r>
    <r>
      <rPr>
        <b/>
        <sz val="11"/>
        <color theme="1"/>
        <rFont val="Aptos Narrow"/>
        <family val="2"/>
        <scheme val="minor"/>
      </rPr>
      <t>X MB</t>
    </r>
  </si>
  <si>
    <t>Identificador único de cada info de raclamo</t>
  </si>
  <si>
    <t>Corresponde a el identificador unico de cada motivo</t>
  </si>
  <si>
    <t>Corresponde a el identificador unico de cada raclamo</t>
  </si>
  <si>
    <t>Nos indica si la compra es reembolsable</t>
  </si>
  <si>
    <t>Corresponde al estado en el que se encuetra el reclamo</t>
  </si>
  <si>
    <t xml:space="preserve">Corresponde a la combinacion unica </t>
  </si>
  <si>
    <t>MotivoId</t>
  </si>
  <si>
    <t>Reclamoid</t>
  </si>
  <si>
    <t>EsReembolsable</t>
  </si>
  <si>
    <t>Estado</t>
  </si>
  <si>
    <t>e9d1f6a2-7b4c-41d8-a3f2-5c8e9b0d3f7a</t>
  </si>
  <si>
    <t>Activo</t>
  </si>
  <si>
    <t>3a7f9b8d-5c2e-4d1a-9e6f-8b3d2c7f1e4a</t>
  </si>
  <si>
    <t>InfoReclamoMotiv</t>
  </si>
  <si>
    <t xml:space="preserve">	Atributo que representa el identificador único del comprador. Es un UUID de 36 caracteres utilizado para diferenciar cada infoReclamomotivo en el sistema.</t>
  </si>
  <si>
    <t xml:space="preserve">Identificador unico de cada  motivo </t>
  </si>
  <si>
    <t>Identificador unico de cada  reclamo</t>
  </si>
  <si>
    <t>TRUE/FALSE</t>
  </si>
  <si>
    <t>Determina si hay reembolso</t>
  </si>
  <si>
    <t>Indica si el reclamo da lugar a un reembolso para el comprador.</t>
  </si>
  <si>
    <t>Estados definidos del sistema</t>
  </si>
  <si>
    <t>Describe el estado actual del reclamo (Ej: Pendiente, Resuelto, Cerrado).</t>
  </si>
  <si>
    <t>Registrar información de reclamo</t>
  </si>
  <si>
    <t>Almacena la información asociada a un reclamo generado por un comprador respecto a una compra.</t>
  </si>
  <si>
    <t>Identificador de la compra, motivo del reclamo y descripción del reclamo.</t>
  </si>
  <si>
    <t>Confirmación de que el reclamo ha sido registrado exitosamente.</t>
  </si>
  <si>
    <t>InfoReclamoMotivo-POL-01</t>
  </si>
  <si>
    <t>Solo se puede registrar un reclamo dentro del periodo de cobertura posterior a la compra.</t>
  </si>
  <si>
    <t>Si el tiempo para reclamar ha expirado.</t>
  </si>
  <si>
    <t>Rechazar y notificar al usuario.</t>
  </si>
  <si>
    <t>Consultar detalles del reclamo</t>
  </si>
  <si>
    <t>Permite obtener todos los detalles relacionados con un reclamo específico.</t>
  </si>
  <si>
    <t>Identificador del reclamo</t>
  </si>
  <si>
    <t>Objeto con la información completa del reclamo.</t>
  </si>
  <si>
    <t>InfoReclamoMotivo-POL-02</t>
  </si>
  <si>
    <t>Solo pueden consultar reclamos el comprador afectado, el vendedor y el verificador.</t>
  </si>
  <si>
    <t>Si el usuario no tiene permisos para ver el reclamo.</t>
  </si>
  <si>
    <t>Denegar acceso y registrar intento.</t>
  </si>
  <si>
    <t>Actualizar información del reclamo</t>
  </si>
  <si>
    <t>Modifica la información previamente registrada de un reclamo, únicamente si aún no ha sido procesado.</t>
  </si>
  <si>
    <t>Identificador del reclamo y nueva descripción.</t>
  </si>
  <si>
    <t>InfoReclamoMotivo-POL-03</t>
  </si>
  <si>
    <t>Solo se permite actualizar si el estado del reclamo es “Pendiente” o “En revisión”.</t>
  </si>
  <si>
    <t>Si el reclamo ya ha sido resuelto.</t>
  </si>
  <si>
    <t>Bloquear edición y notificar al usuario.</t>
  </si>
  <si>
    <t>Validar información del reclamo</t>
  </si>
  <si>
    <t>Verifica que los datos ingresados cumplan con los requisitos mínimos para registrar un reclamo válido.</t>
  </si>
  <si>
    <t>Inforeclamomotivo</t>
  </si>
  <si>
    <t>Descripción del reclamo.</t>
  </si>
  <si>
    <t>Resultado de validación: verdadero o falso.</t>
  </si>
  <si>
    <t>InfoReclamoMotivo-POL-04</t>
  </si>
  <si>
    <t>La descripción debe tener mínimo 20 caracteres y no contener lenguaje ofensivo.</t>
  </si>
  <si>
    <t>Si la descripción es ambigua o inadecuada.</t>
  </si>
  <si>
    <t>Solicitar al usuario que reformule el texto.</t>
  </si>
  <si>
    <t>Eliminar información del reclamo</t>
  </si>
  <si>
    <t>Elimina la información registrada de un reclamo solo si fue creado erróneamente y no ha iniciado ningún proceso de verificación.</t>
  </si>
  <si>
    <t>Identificador del reclamo a eliminar.</t>
  </si>
  <si>
    <t>InfoReclamoMotivo-POL-05</t>
  </si>
  <si>
    <t>No se puede eliminar si el reclamo ya fue evaluado o está en seguimiento.</t>
  </si>
  <si>
    <t>Si ya ha sido procesado por el verificador.</t>
  </si>
  <si>
    <t>Impedir operación y alertar al usuario.</t>
  </si>
  <si>
    <t>Registrar motivo de reclamo</t>
  </si>
  <si>
    <t>Permite registrar y guardar los diferentes motivos disponibles para un reclamo.</t>
  </si>
  <si>
    <t>Catalogo de motivos</t>
  </si>
  <si>
    <t>Se define un listado de razones por las cuales un usuario puede generar un reclamo.</t>
  </si>
  <si>
    <t>InfoReclamoMotivo-POL-0001</t>
  </si>
  <si>
    <t>Todos los motivos deben estar previamente definidos en el sistema y asociados a un tipo de reclamo.</t>
  </si>
  <si>
    <t>Motivo de reclamo registrado</t>
  </si>
  <si>
    <t>Error al guardar en base de datos, duplicidad de descripciones.</t>
  </si>
  <si>
    <t>Actualizar motivo de reclamo</t>
  </si>
  <si>
    <t>Permite modificar la descripción o estado de un motivo existente.</t>
  </si>
  <si>
    <t>El administrador puede modificar el texto o la disponibilidad del motivo para los reclamos.</t>
  </si>
  <si>
    <t>InfoReclamoMotivo-POL-0002</t>
  </si>
  <si>
    <t>No se puede eliminar un motivo si está relacionado con un reclamo ya existente.</t>
  </si>
  <si>
    <t>Motivo de reclamo actualizado</t>
  </si>
  <si>
    <t>Inconsistencias entre registros anteriores y nuevos textos.</t>
  </si>
  <si>
    <t>Validar relación con reclamos activos</t>
  </si>
  <si>
    <t>Desactivar motivo</t>
  </si>
  <si>
    <t>Inactiva un motivo para que ya no aparezca como opción disponible.</t>
  </si>
  <si>
    <t>El motivo permanece en base de datos, pero no se muestra en nuevas solicitudes de reclamo.</t>
  </si>
  <si>
    <t>InfoReclamoMotivo-POL-0003</t>
  </si>
  <si>
    <t>Los motivos inactivos deben mantenerse visibles solo en reportes históricos.</t>
  </si>
  <si>
    <t>Motivo de reclamo desactivado</t>
  </si>
  <si>
    <t>El motivo está asociado a reclamos en proceso, lo que impide su inactivación.</t>
  </si>
  <si>
    <t>Ocultar de selección en nuevos reclamos</t>
  </si>
  <si>
    <t>Corresponde al identificador único de cada  compra</t>
  </si>
  <si>
    <t xml:space="preserve">Clasificación del reclamo o estado en el sistema.	</t>
  </si>
  <si>
    <t>Combinación única que indica que el identificador de un motivo ce reclamo no se puede repetir</t>
  </si>
  <si>
    <t>CategoriaMotivo</t>
  </si>
  <si>
    <t>no</t>
  </si>
  <si>
    <t>Descripción dada por comprador</t>
  </si>
  <si>
    <t>Sin descripción</t>
  </si>
  <si>
    <t>Debe ser clara y objetiva</t>
  </si>
  <si>
    <t>Texto libre que el comprador usa para explicar el motivo del reclamo.</t>
  </si>
  <si>
    <t>CategoríaMotivo</t>
  </si>
  <si>
    <t>Otro</t>
  </si>
  <si>
    <t>Validar con catálogo</t>
  </si>
  <si>
    <t>C</t>
  </si>
  <si>
    <t>Motivo unico</t>
  </si>
  <si>
    <t>Crear motivo</t>
  </si>
  <si>
    <t>Acción que permite registrar un nuevo motivo de reclamo o cancelación disponible en el sistema.</t>
  </si>
  <si>
    <t>Contiene la información requerida como el nombre identificador y explicación del motivo.</t>
  </si>
  <si>
    <t>Indica si el motivo fue registrado exitosamente.</t>
  </si>
  <si>
    <t>Motivo-POL-01</t>
  </si>
  <si>
    <t>No puede existir otro motivocon el mismo identificador.</t>
  </si>
  <si>
    <t>Motivo-POL-02</t>
  </si>
  <si>
    <t>Solo administradores pueden crear motivos nuevos.</t>
  </si>
  <si>
    <t>Usuario no autorizado.</t>
  </si>
  <si>
    <t>Consultar motivos</t>
  </si>
  <si>
    <t>Accion que permite listar todos los motivos disponibles y activos en el sistema.</t>
  </si>
  <si>
    <t>No requiere parámetros de entrada.</t>
  </si>
  <si>
    <t>Lista&lt;Motivo&gt;</t>
  </si>
  <si>
    <t>Devuelve todos los motivos registrados y habilitados.</t>
  </si>
  <si>
    <t>Motivo-POL-03</t>
  </si>
  <si>
    <t>Mostrar solo motivos activos para selección.</t>
  </si>
  <si>
    <t>Error al consultar.</t>
  </si>
  <si>
    <t>Detener operación y permitir reintento.</t>
  </si>
  <si>
    <t>Actualizar motivo</t>
  </si>
  <si>
    <t>Accion que permite modificar nombre o descripción de un motivo existente.</t>
  </si>
  <si>
    <t>idMotivo</t>
  </si>
  <si>
    <t>Contiene los parámetros para actualizar el motivo.</t>
  </si>
  <si>
    <t>El sistema indica si la actualización fue exitosa.</t>
  </si>
  <si>
    <t>Motivo-POL-04</t>
  </si>
  <si>
    <t>No se puede modificar un motivo en uso en reclamos activos o cerrados.</t>
  </si>
  <si>
    <t>Motivo en uso.</t>
  </si>
  <si>
    <t>Detener operación y notificar al usuario</t>
  </si>
  <si>
    <t>Eliminar motivo</t>
  </si>
  <si>
    <t>Elimina un motivo si no ha sido utilizado en ningún proceso.</t>
  </si>
  <si>
    <t>IdMotivo</t>
  </si>
  <si>
    <t>Contiene la información del Identificador del motivo a eliminar.</t>
  </si>
  <si>
    <t>El sistema informa si se eliminó correctamente.</t>
  </si>
  <si>
    <t>Motivo-POL-05</t>
  </si>
  <si>
    <t>Solo se pueden eliminar motivos no referenciados.</t>
  </si>
  <si>
    <t>Motivo asociado a reclamos.</t>
  </si>
  <si>
    <t>Crear Motivo</t>
  </si>
  <si>
    <t>Permite registrar un nuevo motivo que será usado al momento de crear un reclamo.</t>
  </si>
  <si>
    <t>Contiene razones como "Producto defectuoso", "No llegó", "Error en descripción", entre otros.</t>
  </si>
  <si>
    <t>Motivo-POL-0001</t>
  </si>
  <si>
    <t>Todo motivo debe ser aprobado por el área de servicio al cliente antes de ser publicado.</t>
  </si>
  <si>
    <t>Motivo creado</t>
  </si>
  <si>
    <t>Posible duplicación de motivos si no se valida correctamente; motivo innecesario o poco claro.</t>
  </si>
  <si>
    <t>Solicitud creacion</t>
  </si>
  <si>
    <t>Habilitar motivo en la interfaz</t>
  </si>
  <si>
    <t>Validar motivo</t>
  </si>
  <si>
    <t>Verifica que el motivo seleccionado por el usuario esté registrado en el sistema.</t>
  </si>
  <si>
    <t>Se asegura que el usuario seleccione únicamente motivos válidos definidos por el sistema.</t>
  </si>
  <si>
    <t>Motivo-POL-0002</t>
  </si>
  <si>
    <t>No se pueden utilizar motivos personalizados por el usuario. Solo los del sistema.</t>
  </si>
  <si>
    <t>Motivo validado</t>
  </si>
  <si>
    <t>El motivo no está en la base de datos, o fue deshabilitado.</t>
  </si>
  <si>
    <t>Motivo seleccionado</t>
  </si>
  <si>
    <t>Continuar con registro de reclamo</t>
  </si>
  <si>
    <t>Asociar motivo a reclamo</t>
  </si>
  <si>
    <t>Asigna el motivo seleccionado al reclamo creado por el comprador.</t>
  </si>
  <si>
    <t>El motivo queda asociado para posterior análisis y estadísticas.</t>
  </si>
  <si>
    <t>Motivo-POL-0003</t>
  </si>
  <si>
    <t>Cada reclamo debe tener un único motivo principal que no puede ser modificado luego de enviado.</t>
  </si>
  <si>
    <t>Motivo asociado a reclamo</t>
  </si>
  <si>
    <t>Error en la asociación si el reclamo no fue creado correctamente o si el motivo es inválido.</t>
  </si>
  <si>
    <t>Reclamo creado</t>
  </si>
  <si>
    <t>Notificar al sistema para seguimiento</t>
  </si>
  <si>
    <t>Corresponde al identificador único de cada uno de las direcciones de entrega</t>
  </si>
  <si>
    <t>Corresponde al identificador de cada uno de los compradores</t>
  </si>
  <si>
    <t xml:space="preserve">Corresponde  al codigo postal </t>
  </si>
  <si>
    <t>Corresponde a la calle para la direccion de entrega</t>
  </si>
  <si>
    <t xml:space="preserve">Corresponde  a la informacion adicional </t>
  </si>
  <si>
    <t xml:space="preserve">Corresponde a la combinación única de cada direccion de entrega sin la posibilidad de repetirse </t>
  </si>
  <si>
    <t>CompradorID</t>
  </si>
  <si>
    <t>Calle</t>
  </si>
  <si>
    <t>InformacionAdicional</t>
  </si>
  <si>
    <t>Calle a #34-23</t>
  </si>
  <si>
    <t xml:space="preserve">Primer piso </t>
  </si>
  <si>
    <t>Calle 5 #18-03</t>
  </si>
  <si>
    <t>Apartamento 803</t>
  </si>
  <si>
    <t>Calle 5 de Febrero 123</t>
  </si>
  <si>
    <t>1234 Elm Street, Suite 56</t>
  </si>
  <si>
    <t>Cra #53-13</t>
  </si>
  <si>
    <t>123 Main St</t>
  </si>
  <si>
    <t xml:space="preserve">Corresponde a la informacion de entrega </t>
  </si>
  <si>
    <t>Identificador único del comprador.</t>
  </si>
  <si>
    <t>null</t>
  </si>
  <si>
    <t>Validar según país</t>
  </si>
  <si>
    <t>Código postal del domicilio del comprador.</t>
  </si>
  <si>
    <t>Nombre y número de la calle del domicilio.</t>
  </si>
  <si>
    <t>Opcional</t>
  </si>
  <si>
    <t>Detalles extra como piso, departamento, referencias.</t>
  </si>
  <si>
    <t>DireccionEntrega unico</t>
  </si>
  <si>
    <t>Registrar direccion</t>
  </si>
  <si>
    <t>Acción que permite añadir una nueva dirección de entrega al perfil del comprador.</t>
  </si>
  <si>
    <t>id, direccion entrega</t>
  </si>
  <si>
    <t>ID del comprador y datos de la dirección (calle, ciudad, país, código postal).</t>
  </si>
  <si>
    <t>Resultado del registro de la dirección.</t>
  </si>
  <si>
    <t>DireccionEntrega-POL-01</t>
  </si>
  <si>
    <t>Editar direccion</t>
  </si>
  <si>
    <t>Permite modificar una dirección ya registrada.</t>
  </si>
  <si>
    <t>DireccionEntrega-POL-02</t>
  </si>
  <si>
    <t>Eliminar direccion</t>
  </si>
  <si>
    <t>Desactiva una dirección de entrega registrada.</t>
  </si>
  <si>
    <t>Identificador de la dirección.</t>
  </si>
  <si>
    <t>Resultado de la eliminación.</t>
  </si>
  <si>
    <t>DireccionEntrega-POL-03</t>
  </si>
  <si>
    <t>Permite al comprador guardar una nueva dirección de entrega.</t>
  </si>
  <si>
    <t>Dirección física proporcionada por el comprador.</t>
  </si>
  <si>
    <t>DireccionEntrega-POL-0001</t>
  </si>
  <si>
    <t>El país debe estar habilitado para entregas.</t>
  </si>
  <si>
    <t>Sistema validacion</t>
  </si>
  <si>
    <t>Direccion registrada</t>
  </si>
  <si>
    <t>Direccion incompleta</t>
  </si>
  <si>
    <t>Registro de direccion</t>
  </si>
  <si>
    <t>Validar direccion</t>
  </si>
  <si>
    <t>Modificar direccion</t>
  </si>
  <si>
    <t>Actualiza una dirección previamente guardada.</t>
  </si>
  <si>
    <t>IdDireccion</t>
  </si>
  <si>
    <t>Se debe validar que la dirección exista y pertenezca al comprador.</t>
  </si>
  <si>
    <t>DireccionEntrega-POL-0002</t>
  </si>
  <si>
    <t>Solo se puede modificar si no está vinculada a una compra en curso.</t>
  </si>
  <si>
    <t>Direccion modificada</t>
  </si>
  <si>
    <t>Cambio puede afectar entregas pendientes.</t>
  </si>
  <si>
    <t>Elimina una dirección que ya no desea conservar.</t>
  </si>
  <si>
    <t>El sistema verifica que no esté asociada a compras activas.</t>
  </si>
  <si>
    <t>DireccionEntrega-POL-0003</t>
  </si>
  <si>
    <t>No se puede eliminar si hay envíos en proceso hacia esa dirección.</t>
  </si>
  <si>
    <t>Direccion eliminada</t>
  </si>
  <si>
    <t>Eliminación de dirección usada en compras pasadas.</t>
  </si>
  <si>
    <t>Verificacion de vinculos</t>
  </si>
  <si>
    <t>Notificar al usuario</t>
  </si>
  <si>
    <t>Seleccionar direccion entrega</t>
  </si>
  <si>
    <t>Permite al comprador elegir la dirección para una compra específica.</t>
  </si>
  <si>
    <t>Se utiliza al momento de confirmar la compra.</t>
  </si>
  <si>
    <t>DireccionEntrega-POL-0004</t>
  </si>
  <si>
    <t>La dirección debe estar activa y validada.</t>
  </si>
  <si>
    <t>Direccion seleccionada</t>
  </si>
  <si>
    <t>Dirección no válida o no disponible para envío.</t>
  </si>
  <si>
    <t>Selección de dirección</t>
  </si>
  <si>
    <t>Asociar dirección a la compra</t>
  </si>
  <si>
    <t>sistema</t>
  </si>
  <si>
    <t>Verifica que la dirección sea coherente y esté completa.</t>
  </si>
  <si>
    <t>Pais, Codigo Postal</t>
  </si>
  <si>
    <t>Se realiza automáticamente antes de confirmar el envío.</t>
  </si>
  <si>
    <t>DireccionEntrega-POL-0005</t>
  </si>
  <si>
    <t>El formato de la dirección debe cumplir con las normas del país seleccionado.</t>
  </si>
  <si>
    <t>Direccion validada</t>
  </si>
  <si>
    <t>Error en el formato, país no admitido, dirección no existente o incompleta.</t>
  </si>
  <si>
    <t>Confirmar registro de direccion</t>
  </si>
  <si>
    <t>Corresponde al identificador único de cada  detalle de compra</t>
  </si>
  <si>
    <t xml:space="preserve">Identificador único de la compra a la que pertenece este detalle.	</t>
  </si>
  <si>
    <t xml:space="preserve">Identificador único del producto dentro de la compra.	</t>
  </si>
  <si>
    <t xml:space="preserve">Cantidad de unidades del producto compradas.	</t>
  </si>
  <si>
    <t xml:space="preserve">Precio unitario del producto al momento de la compra.	</t>
  </si>
  <si>
    <t xml:space="preserve">Corresponde a los productos que ha adquirido el comprador </t>
  </si>
  <si>
    <t xml:space="preserve">Corresponde a la fecha en la que se realizo la compra </t>
  </si>
  <si>
    <t>Corresponde a la fecha  de  entrega de cada una de las  compras</t>
  </si>
  <si>
    <t>Combinación única que indica que el identificador de una compra, no se puede repetir</t>
  </si>
  <si>
    <t xml:space="preserve">productoId </t>
  </si>
  <si>
    <t xml:space="preserve">cantidad </t>
  </si>
  <si>
    <t xml:space="preserve">precioUnitario </t>
  </si>
  <si>
    <t>ProductosComprados</t>
  </si>
  <si>
    <t>FechaCompra</t>
  </si>
  <si>
    <t>FechaEntrega</t>
  </si>
  <si>
    <t>b3f8a5a4-7c62-4a1d-a6f3-9fba6c4b2e92</t>
  </si>
  <si>
    <t>1dd50760-29bf-4cb0-b222-cd5a3739b600</t>
  </si>
  <si>
    <t>1 .</t>
  </si>
  <si>
    <t>12/1/2000  - 12:13:00 PM</t>
  </si>
  <si>
    <t>13/02/2000 09:15:00 AM</t>
  </si>
  <si>
    <t>d9e4c2f5-14e7-42b8-bf31-6b0a8393a8cb</t>
  </si>
  <si>
    <t>Galaxy zFlip - 128GB, Cámara 48mp</t>
  </si>
  <si>
    <t>12/2/2024 - 11:22:00 AM</t>
  </si>
  <si>
    <t xml:space="preserve">sin entregar </t>
  </si>
  <si>
    <t>7a0d2b69-34c1-4a3f-a0c7-2f9e58b1b5d4</t>
  </si>
  <si>
    <t>f077ddde-9bdf-40c8-a367-16378c931017</t>
  </si>
  <si>
    <t>4´639.000,00 COP</t>
  </si>
  <si>
    <t>27/02/2010 - 13:22:00 AM</t>
  </si>
  <si>
    <t>27/03/2010 10:05:00 AM</t>
  </si>
  <si>
    <t>5fbe9e21-8b52-4674-bf6b-c3e59374d9ad</t>
  </si>
  <si>
    <t>2857a62b-d278-48b5-acbe-4929d529142e</t>
  </si>
  <si>
    <t>12/1/2000  - 12:11:00 PM</t>
  </si>
  <si>
    <t>10/12/2012  - 04:30:00 PM</t>
  </si>
  <si>
    <t>c4e1a2f7-3b8d-4e69-ae9b-5f2c7d93f0ab</t>
  </si>
  <si>
    <t>3a7d5e94-1f2c-4b8a-b0e6-5d49a8f7c3e2</t>
  </si>
  <si>
    <t>4´259.000,00 COP</t>
  </si>
  <si>
    <t>12/2/2024 - 11:02:00 AM</t>
  </si>
  <si>
    <t xml:space="preserve"> 1/11/2023  06:45:00 PM</t>
  </si>
  <si>
    <t>8d52f1e3-6c7b-41a5-bf29-3e7c8a0d9f41</t>
  </si>
  <si>
    <t>27/02/2010 - 13:15:00 AM</t>
  </si>
  <si>
    <t>22/12/2024 08:20:00 AM</t>
  </si>
  <si>
    <t xml:space="preserve">	Atributo que representa el identificador único del comprador. Es un UUID de 36 caracteres utilizado para diferenciar cada compra en el sistema.</t>
  </si>
  <si>
    <t xml:space="preserve">	Atributo que representa el identificador único del registro de cada compra</t>
  </si>
  <si>
    <t xml:space="preserve">	Atributo que representa el identificador único del registro de cada producto</t>
  </si>
  <si>
    <t xml:space="preserve">### </t>
  </si>
  <si>
    <t xml:space="preserve">Atributo que representa la cantidad de productos comprados </t>
  </si>
  <si>
    <t>999999999,99</t>
  </si>
  <si>
    <t>0000000000,00</t>
  </si>
  <si>
    <t>#########,##cop</t>
  </si>
  <si>
    <t>0cop</t>
  </si>
  <si>
    <t xml:space="preserve">Atributo que representa el valor unitario de cada producto </t>
  </si>
  <si>
    <t>1000-01-01</t>
  </si>
  <si>
    <t>9999 12 31</t>
  </si>
  <si>
    <t>DD/MM/YYYY hh:mi:ss AM/PM</t>
  </si>
  <si>
    <t>1000-01-01  00:00:00 am</t>
  </si>
  <si>
    <t>Puede estar vacio hasta que se establezca</t>
  </si>
  <si>
    <t>Atributo que representa la fecha de compra</t>
  </si>
  <si>
    <t>Atributo que representa la fecha de entrega</t>
  </si>
  <si>
    <t>Libre</t>
  </si>
  <si>
    <t>Debe ser legible</t>
  </si>
  <si>
    <t>Descripción libre del producto adquirido</t>
  </si>
  <si>
    <t>DetalleCompra unico</t>
  </si>
  <si>
    <t>Agregar Producto</t>
  </si>
  <si>
    <t>Añade un producto a la lista de detalle de una compra en proceso.</t>
  </si>
  <si>
    <t>idproducto, cantidad</t>
  </si>
  <si>
    <t>Alfanumérico, entero</t>
  </si>
  <si>
    <t>Contiene la información requerida para llevar a cabo el registro de una nueva Categoría</t>
  </si>
  <si>
    <t>Detallecompra</t>
  </si>
  <si>
    <t>Lista con los productos y cantidades actuales en el detalle.</t>
  </si>
  <si>
    <t>DetCom-POL-01</t>
  </si>
  <si>
    <t>Solo se puede agregar un producto disponible y con stock suficiente.</t>
  </si>
  <si>
    <t>Producto no disponible o sin stock.</t>
  </si>
  <si>
    <t>Eliminar producto del detalle</t>
  </si>
  <si>
    <t xml:space="preserve">Permite quitar un producto del detalle de compra.	</t>
  </si>
  <si>
    <t>Contiene la información del identificador de la categoría que se va a eliminar de forma definitiva</t>
  </si>
  <si>
    <t>Lista del detalle con el producto removido.</t>
  </si>
  <si>
    <t>DetCom-POL-04</t>
  </si>
  <si>
    <t>Solo se pueden eliminar productos antes de confirmar la compra.</t>
  </si>
  <si>
    <t>La compra ya fue confirmada.</t>
  </si>
  <si>
    <t>Detener operación y notificar al usuario.</t>
  </si>
  <si>
    <t>Validar disponibilidad</t>
  </si>
  <si>
    <t>Verifica si todos los productos en el detalle tienen stock suficiente.</t>
  </si>
  <si>
    <t>producto</t>
  </si>
  <si>
    <t>lista&lt;producto&gt;</t>
  </si>
  <si>
    <t>Contiene la información del identificador de la categoría que se va a consultar</t>
  </si>
  <si>
    <t>Verdadero si todos los productos tienen stock.</t>
  </si>
  <si>
    <t>DetCom-POL-03</t>
  </si>
  <si>
    <t>No se puede confirmar una compra si hay productos sin disponibilidad.</t>
  </si>
  <si>
    <t>Al menos un producto sin disponibilidad.</t>
  </si>
  <si>
    <t>El comprador agrega un producto a su compra en curso</t>
  </si>
  <si>
    <t>Detallecompra-POL-0001</t>
  </si>
  <si>
    <t>Asegurar que no existe otro detalle de compra con el mismo id.</t>
  </si>
  <si>
    <t>Detallecompra-POL-0002</t>
  </si>
  <si>
    <t>No se puede agregar más productos que el stock disponible.</t>
  </si>
  <si>
    <t>Eliminar producto del carrito</t>
  </si>
  <si>
    <t>Quita un producto del carrito</t>
  </si>
  <si>
    <t>Detallecompra-POL-0003</t>
  </si>
  <si>
    <t>Si un producto es eliminado, se libera su stock reservado.</t>
  </si>
  <si>
    <t>Producto eliminado del carrito</t>
  </si>
  <si>
    <t>Actualizar stock</t>
  </si>
  <si>
    <t>Verifica que el stock aún esté disponible</t>
  </si>
  <si>
    <t>Detallecompra-POL-0004</t>
  </si>
  <si>
    <t>Si no hay stock suficiente, se debe notificar al comprador.</t>
  </si>
  <si>
    <t>Disponibilidad validada</t>
  </si>
  <si>
    <t>Notificar al comprador si no hay stock</t>
  </si>
  <si>
    <t>Generar resumen de compra</t>
  </si>
  <si>
    <t>Crea un resumen con todos los productos agregados</t>
  </si>
  <si>
    <t>Detallecompra-POL-0005</t>
  </si>
  <si>
    <t>El total debe incluir impuestos y costos de envío.</t>
  </si>
  <si>
    <t>Resumen de compra generado</t>
  </si>
  <si>
    <t>Mostrar detalle con impuestos y envío</t>
  </si>
  <si>
    <t>Cancelar compra</t>
  </si>
  <si>
    <t>Se eliminan los productos de la compra en curso</t>
  </si>
  <si>
    <t>Detallecompra-POL-0006</t>
  </si>
  <si>
    <t xml:space="preserve">Si la compra se cancela, el stock reservado se libera.
</t>
  </si>
  <si>
    <t>Compra cancelada</t>
  </si>
  <si>
    <t>Asociar detalle a compra</t>
  </si>
  <si>
    <t>Liberar stock reservado</t>
  </si>
  <si>
    <t xml:space="preserve">Nombre completo del país.	</t>
  </si>
  <si>
    <t xml:space="preserve">Nombre oficial de la moneda del país.	</t>
  </si>
  <si>
    <t xml:space="preserve">Indica si el pais esta disponible para trasaccionar </t>
  </si>
  <si>
    <t>Combinación única que indica que el identificador de un pais transaccion, no se puede repetir</t>
  </si>
  <si>
    <t>nombrePais</t>
  </si>
  <si>
    <t>CodigoPais</t>
  </si>
  <si>
    <t xml:space="preserve">ActivoTransaccion </t>
  </si>
  <si>
    <t>Corresponde a la informacion de cada pais correspondiente a cada pais</t>
  </si>
  <si>
    <t xml:space="preserve">	Atributo que representa el identificador único del comprador. Es un UUID de 36 caracteres utilizado para diferenciar cada pais en el sistema.</t>
  </si>
  <si>
    <t xml:space="preserve">Nombre del pais </t>
  </si>
  <si>
    <t>Nombre completo del país.</t>
  </si>
  <si>
    <t>numero del codigo del pais con el + adelante</t>
  </si>
  <si>
    <t>Código internacional del país (ej. "57", "+1", "52").</t>
  </si>
  <si>
    <t xml:space="preserve">Confirmado / no confirmado </t>
  </si>
  <si>
    <t xml:space="preserve">no confirmado </t>
  </si>
  <si>
    <t>debe estar confirmado para poder realizar compras</t>
  </si>
  <si>
    <t>Indica si el país está habilitado para realizar transacciones.</t>
  </si>
  <si>
    <t>Pais unico</t>
  </si>
  <si>
    <t>Registrar pais</t>
  </si>
  <si>
    <t>Permite guardar en el sistema los datos de un nuevo país, incluyendo su nombre, código y moneda asociada.</t>
  </si>
  <si>
    <t>alfanumérico, pais</t>
  </si>
  <si>
    <t>Nombre oficial del país, código ISO 3166-1 alfa-2, y tipo de moneda utilizada.</t>
  </si>
  <si>
    <t>Confirmación de que el país fue registrado exitosamente.</t>
  </si>
  <si>
    <t>Pais-POL-01</t>
  </si>
  <si>
    <t>Solo se permite registrar países válidos y reconocidos por el sistema internacional.</t>
  </si>
  <si>
    <t>Si el código ISO ya está registrado o es inválido.</t>
  </si>
  <si>
    <t>Validar pais</t>
  </si>
  <si>
    <t>Verifica si un país registrado existe en la base de datos del sistema, para permitir operaciones relacionadas (envíos, impuestos, monedas, etc.).</t>
  </si>
  <si>
    <t>Código del país que se desea validar.</t>
  </si>
  <si>
    <t>pais</t>
  </si>
  <si>
    <t>Resultado de la validación</t>
  </si>
  <si>
    <t>Pais-POL-02</t>
  </si>
  <si>
    <t>Un país debe existir en la base para ser utilizado en otras entidades o procesos.</t>
  </si>
  <si>
    <t>Si el país no existe en la base de datos.</t>
  </si>
  <si>
    <t>Eliminar pais</t>
  </si>
  <si>
    <t>Permite borrar un país del sistema si no se encuentra vinculado a registros de compras, usuarios o direcciones.</t>
  </si>
  <si>
    <t>Código del país a eliminar</t>
  </si>
  <si>
    <t>Confirmación de eliminación exitosa.</t>
  </si>
  <si>
    <t>Pais-POL-03</t>
  </si>
  <si>
    <t>No se permite eliminar países en uso o con historial relacionado a transacciones.</t>
  </si>
  <si>
    <t>Si el país está asociado a alguna transacción o usuario.</t>
  </si>
  <si>
    <t xml:space="preserve">Pais </t>
  </si>
  <si>
    <t xml:space="preserve">Seleccionar pais </t>
  </si>
  <si>
    <t>Indica desde qué país realizará la compra</t>
  </si>
  <si>
    <t xml:space="preserve">Información del País </t>
  </si>
  <si>
    <t>Información del País a seleccionar</t>
  </si>
  <si>
    <t>Pais-POL-0001</t>
  </si>
  <si>
    <t>Asegurar que no existe otro pais con el mismo id.</t>
  </si>
  <si>
    <t>Pais de transaccion seleccionado</t>
  </si>
  <si>
    <t>Compra iniciada</t>
  </si>
  <si>
    <t>Pais-POL-0002</t>
  </si>
  <si>
    <t>Asegurar que no existe otro pais con el mismo nombre y codigo ISO.</t>
  </si>
  <si>
    <t>Pais-POL-0003</t>
  </si>
  <si>
    <t>Solo pueden seleccionarse países habilitados.</t>
  </si>
  <si>
    <t xml:space="preserve">Validar pais </t>
  </si>
  <si>
    <t>El sistema verifica si el país se encuentra habilitado en la plataforma.</t>
  </si>
  <si>
    <t>Información del País a validar</t>
  </si>
  <si>
    <t>Pais-POL-0004</t>
  </si>
  <si>
    <t>El país debe estar habilitado en la lista interna de países permitidos.</t>
  </si>
  <si>
    <t>Servicio GeoPolitico</t>
  </si>
  <si>
    <t>Pais validado</t>
  </si>
  <si>
    <t>País  seleccionado</t>
  </si>
  <si>
    <t>Determinar moneda y normativas</t>
  </si>
  <si>
    <t>Determinar monedas y normativas</t>
  </si>
  <si>
    <t>Asigna la moneda nacional predeterminada al país seleccionado.</t>
  </si>
  <si>
    <t xml:space="preserve">Información de las monedas y normativas del País </t>
  </si>
  <si>
    <t>Información del País a det</t>
  </si>
  <si>
    <t>Pais-POL-0005</t>
  </si>
  <si>
    <t>El país debe tener una moneda registrada y operativa para calcular precios y procesar pagos.</t>
  </si>
  <si>
    <t>Proveedor Monetario</t>
  </si>
  <si>
    <t>Moneda asignada</t>
  </si>
  <si>
    <t>Incompatibilidad con pasarelas de pago si no está registrada</t>
  </si>
  <si>
    <t>País validado</t>
  </si>
  <si>
    <t>Mostrar precios de moneda local</t>
  </si>
  <si>
    <t>Evaluar impuestos locales</t>
  </si>
  <si>
    <t>El sistema consulta si el país requiere la aplicación de impuestos sobre compras en línea.</t>
  </si>
  <si>
    <t>Pais-POL-0006</t>
  </si>
  <si>
    <t>Si el país tiene normativas fiscales, los impuestos deben calcularse y reflejarse correctamente en la compra.</t>
  </si>
  <si>
    <t>Impuestos aplicados</t>
  </si>
  <si>
    <t>Errores en cálculos si la legislación cambia o no está actualizad</t>
  </si>
  <si>
    <t>Moneda determinada</t>
  </si>
  <si>
    <t>Generar factura con impuestos</t>
  </si>
  <si>
    <t xml:space="preserve">Código ISO 4217 de la moneda.	</t>
  </si>
  <si>
    <t>Corresponde al pais desde donde se realizo la compra</t>
  </si>
  <si>
    <t>Corresponde a la combinacion unica de cada moneda siendo esta conformada por varios datos haciendola unica e irrepetible</t>
  </si>
  <si>
    <t>codigoMoneda</t>
  </si>
  <si>
    <t>1b4f7c3e-2a6d-41e2-94b8-6cf7de1f9a12</t>
  </si>
  <si>
    <t xml:space="preserve">e019b2f5-a1c4-496d-b8c2-3afde498e3c9  </t>
  </si>
  <si>
    <t>5d7e2c9a-bb4f-4428-87e2-1c3fd95aaf67</t>
  </si>
  <si>
    <t>Corresponde a la informacion de cada moneda</t>
  </si>
  <si>
    <t xml:space="preserve">	Atributo que representa el identificador único del comprador. Es un UUID de 36 caracteres utilizado para diferenciar cada Moneda en el sistema.</t>
  </si>
  <si>
    <t xml:space="preserve">Atributo que especifica el simbolo de la moneda </t>
  </si>
  <si>
    <t>Moneda Unico</t>
  </si>
  <si>
    <t>Registrar Informacion de una nueva moneda</t>
  </si>
  <si>
    <t>Acción que permite llevar a cabo el registro de la información de una nueva Moneda aceptada por el sistema para realizar transacciones.</t>
  </si>
  <si>
    <t>Contiene la información requerida para llevar a cabo el registro de una nueva moneda, como el nombre, símbolo y código ISO.</t>
  </si>
  <si>
    <t>Resultado exitoso del registro de la nueva moneda.</t>
  </si>
  <si>
    <t>Moneda-POL-01</t>
  </si>
  <si>
    <t>No puede existir otra moneda con el mismo identificador.</t>
  </si>
  <si>
    <t>Generar un nuevo identificador</t>
  </si>
  <si>
    <t>Moneda-POL-02</t>
  </si>
  <si>
    <t>No puede existir otra moneda con el mismo código ISO.</t>
  </si>
  <si>
    <t>Generar una excepción por código duplicado</t>
  </si>
  <si>
    <t>Moneda-POL-03</t>
  </si>
  <si>
    <t>Asegurar que los datos requeridos sean válidos</t>
  </si>
  <si>
    <t>Generar una excepción por datos inválidos</t>
  </si>
  <si>
    <t>Eliminar de forma definitiva la informacion de una moneda</t>
  </si>
  <si>
    <t>Contiene la información del identificador de la moneda que se va a eliminar de forma definitiva.</t>
  </si>
  <si>
    <t>Asegurar que la moneda no esté siendo usada en ninguna transacción activa.</t>
  </si>
  <si>
    <t>Generar una excepción indicando que la moneda está asociada a transacciones en curso</t>
  </si>
  <si>
    <t>Seleccionar moneda de transaccion</t>
  </si>
  <si>
    <t>Indica cuál será la moneda con la que desea realizar la compra</t>
  </si>
  <si>
    <t>Moneda-POL-0001</t>
  </si>
  <si>
    <t>Asegurar que no exista otra moneda con el mismo nombre e identificador dentro del sistema.</t>
  </si>
  <si>
    <t>Moneda de transacción seleccionada</t>
  </si>
  <si>
    <t>Validar si la moneda corresponde con el país</t>
  </si>
  <si>
    <t>Validar moneda seleccionada</t>
  </si>
  <si>
    <t>Validar moneda de transaccion</t>
  </si>
  <si>
    <t>Verifica si la moneda seleccionada es válida y está soportada por la tienda</t>
  </si>
  <si>
    <t>Se consulta si la moneda corresponde a una permitida en el país seleccionado</t>
  </si>
  <si>
    <t>Moneda-POL-0002</t>
  </si>
  <si>
    <t>Solo se permiten monedas oficialmente aceptadas por la plataforma según país de origen.</t>
  </si>
  <si>
    <t>Banco central</t>
  </si>
  <si>
    <t>Riesgo por fluctuación de valor</t>
  </si>
  <si>
    <t>Moneda seleccionada</t>
  </si>
  <si>
    <t>Consultar tipo de cambio</t>
  </si>
  <si>
    <t>Verificar restricciones monetarias</t>
  </si>
  <si>
    <t>Verifica si existen restricciones legales o comerciales asociadas a la moneda</t>
  </si>
  <si>
    <t>Normativa</t>
  </si>
  <si>
    <t>Se evalúan normativas vigentes que pudieran impedir el uso de la moneda seleccionada</t>
  </si>
  <si>
    <t>Moneda-POL-0003</t>
  </si>
  <si>
    <t>Si la moneda está restringida por normas internacionales, debe bloquearse su uso para la compra.</t>
  </si>
  <si>
    <t>Ministerio de hacienda</t>
  </si>
  <si>
    <t>Restricción monetaria detectada</t>
  </si>
  <si>
    <t>Revisar restricciones locales e internacionales</t>
  </si>
  <si>
    <t>Tipo de cambio aplicado</t>
  </si>
  <si>
    <t>Notificar error o continuar proceso de compra</t>
  </si>
  <si>
    <t>Obtiene la tasa de cambio con respecto a la moneda base del sistema</t>
  </si>
  <si>
    <t>Tipo</t>
  </si>
  <si>
    <t>Se obtiene la equivalencia actualizada para calcular el precio total en la moneda del comprador</t>
  </si>
  <si>
    <t>Moneda-POL-0004</t>
  </si>
  <si>
    <t>Se deben usar tasas de cambio oficiales y actualizadas diariamente.</t>
  </si>
  <si>
    <t>API Bancaria</t>
  </si>
  <si>
    <t>Moneda validada</t>
  </si>
  <si>
    <t>Determinar el precio en moneda base</t>
  </si>
  <si>
    <t>&lt;&lt;&lt;&lt;Volver a objetos de dominio</t>
  </si>
  <si>
    <t xml:space="preserve">Corresponde al identificador único de cada registro en el historial de cambios de estado del reclamo.	</t>
  </si>
  <si>
    <t>Identificador del reclamo al que pertenece el cambio de estado.</t>
  </si>
  <si>
    <t xml:space="preserve">Fecha y hora exacta en la que se registró el cambio de estado del reclamo.	</t>
  </si>
  <si>
    <t xml:space="preserve">Estado del reclamo antes del cambio.	</t>
  </si>
  <si>
    <t xml:space="preserve">Estado actualizado del reclamo después del cambio.	</t>
  </si>
  <si>
    <t xml:space="preserve">Fecha y hora en la que el registro fue creado o se volvió vigente.	</t>
  </si>
  <si>
    <t xml:space="preserve">Fecha en la que dejó de estar vigente (puede ser NULL si sigue activo).	</t>
  </si>
  <si>
    <t xml:space="preserve">Combinación única generada con el identificador del reclamo y la fecha del cambio para evitar duplicados.	</t>
  </si>
  <si>
    <t>reclamo_id</t>
  </si>
  <si>
    <t>fechaCambio</t>
  </si>
  <si>
    <t xml:space="preserve">estadoAnterior </t>
  </si>
  <si>
    <t xml:space="preserve">estadoNuevo </t>
  </si>
  <si>
    <t xml:space="preserve">fechaInicio </t>
  </si>
  <si>
    <t xml:space="preserve">fechaFin </t>
  </si>
  <si>
    <t>f2a6d8e1-9c4b-47e3-b1f5-6d7a9e3c2b8d</t>
  </si>
  <si>
    <t xml:space="preserve">En Revision </t>
  </si>
  <si>
    <t xml:space="preserve">En revision </t>
  </si>
  <si>
    <t>15/03/2024 07:30:00 PM</t>
  </si>
  <si>
    <t>a7c3e9d4-5f2b-41d6-8b0f-3e7a9c1d8f2e</t>
  </si>
  <si>
    <t>23/12/2024 08:20:00 AM</t>
  </si>
  <si>
    <t xml:space="preserve">En Revision adicional </t>
  </si>
  <si>
    <t xml:space="preserve">	Atributo que representa el identificador único del comprador. Es un UUID de 36 caracteres utilizado para diferenciar cada Historialreclamo en el sistema.</t>
  </si>
  <si>
    <t>Atributo que representa el identificador unico de cada reclamo.</t>
  </si>
  <si>
    <t>Atributo que representa la fecha del ultimo cambio realizado.</t>
  </si>
  <si>
    <t>texto</t>
  </si>
  <si>
    <t>En revision/en revision adicional/ rechazado / aprobado</t>
  </si>
  <si>
    <t>En revision</t>
  </si>
  <si>
    <t>Atributo que se representa el estado anterior del proceso</t>
  </si>
  <si>
    <t>Atributo que se representa al nuevo estado del proceso</t>
  </si>
  <si>
    <t xml:space="preserve">comentarioCambio </t>
  </si>
  <si>
    <t>Comentario acerca del avance del proceso.</t>
  </si>
  <si>
    <t>Atributo que corresponde a los comentarios dejados para informa acerca del avance del proceso.</t>
  </si>
  <si>
    <t>fechaInicio</t>
  </si>
  <si>
    <t>Atributo que representa la fecha del inicio del reclamo</t>
  </si>
  <si>
    <t>fechaFin</t>
  </si>
  <si>
    <t>Atributo que representa la fecha del fin del reclamo</t>
  </si>
  <si>
    <t>HistorialReclamo  unico</t>
  </si>
  <si>
    <t>Registrar evento en historial</t>
  </si>
  <si>
    <t>Registra un nuevo evento que representa un cambio en el estado o en la gestión de un reclamo.</t>
  </si>
  <si>
    <t>Contiene la información relacionada con la acción realizada sobre el reclamo.</t>
  </si>
  <si>
    <t>Indica si el evento fue añadido exitosamente al historial.</t>
  </si>
  <si>
    <t>HistorialReclamo-POL-01</t>
  </si>
  <si>
    <t>Todo cambio en el reclamo debe registrarse en el historial sin omisión.</t>
  </si>
  <si>
    <t>Reclamo no encontrado o inactivo.</t>
  </si>
  <si>
    <t>Consultar historial por reclamo</t>
  </si>
  <si>
    <t>Obtiene todos los eventos del historial asociados a un reclamo específico.</t>
  </si>
  <si>
    <t>idReclamo</t>
  </si>
  <si>
    <t>Contiene la información del identificador del reclamo.</t>
  </si>
  <si>
    <t>Lista&lt;Reclamo&gt;</t>
  </si>
  <si>
    <t>Devuelve la trazabilidad completa del reclamo seleccionado.</t>
  </si>
  <si>
    <t>HistorialReclamo-POL-02</t>
  </si>
  <si>
    <t>Solo usuarios autorizados pueden acceder al historial.</t>
  </si>
  <si>
    <t>Usuario no autorizado o reclamo inexistente.</t>
  </si>
  <si>
    <t>Validar coherencia del historial</t>
  </si>
  <si>
    <t>Revisa que los estados registrados en el historial sigan una secuencia lógica y permitida.</t>
  </si>
  <si>
    <t>Contiene la información que permite validar que no haya cambios de estado inválidos o fuera de orden.</t>
  </si>
  <si>
    <t>Indica si el historial cumple con las reglas de transición de estados.</t>
  </si>
  <si>
    <t>HistorialReclamo-POL-03</t>
  </si>
  <si>
    <t>No puede haber retroceso de estados o transiciones no autorizadas.</t>
  </si>
  <si>
    <t>Secuencia de estados inválida.</t>
  </si>
  <si>
    <t>Registrar historial</t>
  </si>
  <si>
    <t>Crea un nuevo registro en el historial de un reclamo para llevar seguimiento de los cambios.</t>
  </si>
  <si>
    <t>reclamo</t>
  </si>
  <si>
    <t>Contiene los diferentes eventos y estados por los que ha pasado un reclamo.</t>
  </si>
  <si>
    <t>HistorialReclamo-POL-0001</t>
  </si>
  <si>
    <t>Cada cambio en el estado del reclamo debe registrarse con fecha, usuario responsable y descripción del cambio.</t>
  </si>
  <si>
    <t>Historial de reclamo registrado</t>
  </si>
  <si>
    <t>Puede perderse trazabilidad si no se registra un evento; posibilidad de datos inconsistentes sin validación.</t>
  </si>
  <si>
    <t>Cambio de estado</t>
  </si>
  <si>
    <t>Notificar actualización del reclamo</t>
  </si>
  <si>
    <t>Consultar historial</t>
  </si>
  <si>
    <t>Permite recuperar el historial de un reclamo específico.</t>
  </si>
  <si>
    <t>Se utiliza para visualizar la trazabilidad completa del proceso del reclamo.</t>
  </si>
  <si>
    <t>HistorialReclamo-POL-0002</t>
  </si>
  <si>
    <t>El historial debe estar disponible para el comprador, vendedor y personal de soporte.</t>
  </si>
  <si>
    <t>Historial consultado</t>
  </si>
  <si>
    <t>Puede acceder alguien sin permisos adecuados si no hay validación de roles.</t>
  </si>
  <si>
    <t>Solicitud de usuario</t>
  </si>
  <si>
    <t>Mostrar historial en interfaz</t>
  </si>
  <si>
    <t>Actualizar Historial</t>
  </si>
  <si>
    <t>Permite incluir observaciones o ajustes administrativos en el historial del reclamo.</t>
  </si>
  <si>
    <t>Observacion</t>
  </si>
  <si>
    <t>Solo autorizado para personal de soporte autorizado.</t>
  </si>
  <si>
    <t>HistorialReclamo-POL-0003</t>
  </si>
  <si>
    <t>Las observaciones no pueden ser modificadas una vez registradas, solo se permiten adiciones.</t>
  </si>
  <si>
    <t>Historial actualizado</t>
  </si>
  <si>
    <t>Riesgo de error humano al registrar observaciones; posible pérdida de integridad si se permite editar en lugar de añadir.</t>
  </si>
  <si>
    <t>Cambio administrativo</t>
  </si>
  <si>
    <t>Almacenar nuevo registro en base de datos</t>
  </si>
  <si>
    <t>Corresponde al identificador unico de cada uno de los detalles de delivery</t>
  </si>
  <si>
    <t>Corresponde al identificador unico de cada delivery</t>
  </si>
  <si>
    <t>Corresponde al  estado único de cada uno de los envíos.</t>
  </si>
  <si>
    <t xml:space="preserve">Corresponde a la fecha en la que se recogio el producto, por lo genreral de 2 a 3 dias </t>
  </si>
  <si>
    <t xml:space="preserve">Corrresponde a la fecha en el que el delivery entrego la compra a el comprador </t>
  </si>
  <si>
    <t>Corresponde a la combinacion unica de cada DetalleDelivery siendo esta conformada por varios datos haciendola unica e irrepetible</t>
  </si>
  <si>
    <t>delivery_id</t>
  </si>
  <si>
    <t>Fecha_Recepcion</t>
  </si>
  <si>
    <t>Fecha_Entrega</t>
  </si>
  <si>
    <t xml:space="preserve">1f3e6c8a-9d4b-4c1a-b2fd-7e0a45f91a3e  </t>
  </si>
  <si>
    <t>e1e2a351-853f-4a0d-a76e-1391ae6af080</t>
  </si>
  <si>
    <t>15/01/2000 08:23:00 AM</t>
  </si>
  <si>
    <t xml:space="preserve">b2e7d9c6-1f35-44d6-b6ce-037d1b1457cd  </t>
  </si>
  <si>
    <t xml:space="preserve">d5b898a6-b7ef-45dc-94fe-dd42c80e5001
</t>
  </si>
  <si>
    <t>15/10/2012 03:45:00 PM</t>
  </si>
  <si>
    <t xml:space="preserve">d3c8baf2-a689-41d7-b18c-eae96742be6f  </t>
  </si>
  <si>
    <t xml:space="preserve">356de0b9-3bb7-444c-a07a-bf50d90fc11c
</t>
  </si>
  <si>
    <t>28/02/2010 04:05:00 PM</t>
  </si>
  <si>
    <t xml:space="preserve">f88d539e-4f3f-4e62-b7c2-8ed10b57e5d3  </t>
  </si>
  <si>
    <t xml:space="preserve">daec7587-7c32-4b6f-8f30-83c9eae94d72
</t>
  </si>
  <si>
    <t>14/09/2023 11:10:00 AM</t>
  </si>
  <si>
    <t xml:space="preserve">49e71af6-29d1-4210-b3de-95c7c3f6258b  </t>
  </si>
  <si>
    <t xml:space="preserve">d8403b0b-c532-4b6f-aed1-11ccee6f6802
</t>
  </si>
  <si>
    <t>En camino</t>
  </si>
  <si>
    <t>15/02/2024 07:30:00 PM</t>
  </si>
  <si>
    <t>sin entregar</t>
  </si>
  <si>
    <t xml:space="preserve">cc8c4e35-96e6-4df6-90f2-ef31c2c0f02a </t>
  </si>
  <si>
    <t>b146a068-cd18-4392-92d6-b823ff26ed0a</t>
  </si>
  <si>
    <t>21/11/2024 05:55:00 AM</t>
  </si>
  <si>
    <t>Representa los detalle de cada delivery</t>
  </si>
  <si>
    <t>compraId</t>
  </si>
  <si>
    <t>Atributo que representa el identificador unico de la compra.</t>
  </si>
  <si>
    <t>deliveryId</t>
  </si>
  <si>
    <t>Atributo que representa el identificador unico de cada delivery.</t>
  </si>
  <si>
    <t>estado</t>
  </si>
  <si>
    <t xml:space="preserve">Entregado/ En camino / En almacen / por recojer </t>
  </si>
  <si>
    <t>por recojer</t>
  </si>
  <si>
    <t>Atributo que se representa al estado del proceso</t>
  </si>
  <si>
    <t>FechaRecepcion</t>
  </si>
  <si>
    <t>Atributo que representa la fecha de recepcion.</t>
  </si>
  <si>
    <t>Atributo que se representa la fecha de entrega.</t>
  </si>
  <si>
    <t>DetalleDelivery  unico</t>
  </si>
  <si>
    <t>Registrar detalle de delivery</t>
  </si>
  <si>
    <t>Permite almacenar de manera formal los datos correspondientes al envío de una compra, tales como empresa encargada y fecha estimada de entrega.</t>
  </si>
  <si>
    <t>idDelivery</t>
  </si>
  <si>
    <t>Identificador único del envío, nombre de la empresa que gestiona el envío y fecha en que se espera la entrega.</t>
  </si>
  <si>
    <t>Confirmación de que el detalle fue registrado correctamente.</t>
  </si>
  <si>
    <t>DetalleDelivery-POL-01</t>
  </si>
  <si>
    <t>Todo pedido debe estar vinculado a un detalle de envío para su trazabilidad y control logístico.</t>
  </si>
  <si>
    <t>Cuando no se suministra uno o más datos obligatorios para el registro.</t>
  </si>
  <si>
    <t>Validar datos</t>
  </si>
  <si>
    <t>Editar detalle de delivery</t>
  </si>
  <si>
    <t>Permite realizar modificaciones en los datos registrados del envío, siempre y cuando el paquete no haya sido recogido por la empresa de reparto.</t>
  </si>
  <si>
    <t>idDetalleDelivery</t>
  </si>
  <si>
    <t>Identificador del detalle a editar y los nuevos valores que se desean actualizar.</t>
  </si>
  <si>
    <t>Confirmación de que los datos fueron modificados exitosamente.</t>
  </si>
  <si>
    <t>DetalleDelivery-POL-02</t>
  </si>
  <si>
    <t>Solo es posible editar información logística antes de iniciar el proceso de recolección.</t>
  </si>
  <si>
    <t>Si el estado del envío ya fue marcado como “recogido”.</t>
  </si>
  <si>
    <t>Consultar detalle de delivery</t>
  </si>
  <si>
    <t>Proporciona acceso a la información completa del envío asociado a una compra, incluyendo estado, empresa y fechas.</t>
  </si>
  <si>
    <t>Identificador del detalle a consultar.</t>
  </si>
  <si>
    <t>Objeto que contiene toda la información del envío.</t>
  </si>
  <si>
    <t>DetalleDelivery-POL-03</t>
  </si>
  <si>
    <t>Solo los usuarios autorizados (comprador, vendedor o soporte) pueden acceder a esta información.</t>
  </si>
  <si>
    <t>Si un usuario no autorizado intenta acceder a los datos.</t>
  </si>
  <si>
    <t>Eliminar detalle de delivery</t>
  </si>
  <si>
    <t>Permite eliminar el detalle asociado a un envío si el proceso aún no ha sido iniciado (es decir, antes de su recolección por la empresa).</t>
  </si>
  <si>
    <t>Identificador del detalle a eliminar.</t>
  </si>
  <si>
    <t>Confirmación de que el detalle fue eliminado correctamente.</t>
  </si>
  <si>
    <t>DetalleDelivery-POL-04</t>
  </si>
  <si>
    <t>No se permite eliminar detalles de envíos que ya están en tránsito o han sido entregados.</t>
  </si>
  <si>
    <t>Si el envío ya se encuentra en estado "recogido", "en tránsito" o "entregado".</t>
  </si>
  <si>
    <t xml:space="preserve">Sistema </t>
  </si>
  <si>
    <t>Registrar detalle delivery</t>
  </si>
  <si>
    <t>Registra la información específica del envío asociado a una compra.</t>
  </si>
  <si>
    <t>Se recopilan los datos del método de entrega que seleccionó el comprador.</t>
  </si>
  <si>
    <t>DetalleDelivery-POL-0001</t>
  </si>
  <si>
    <t>El detalle del delivery debe registrarse en el momento de confirmar la compra.</t>
  </si>
  <si>
    <t>Sistema delivery</t>
  </si>
  <si>
    <t>Detalle delivery registrado</t>
  </si>
  <si>
    <t>Confirmacion compra</t>
  </si>
  <si>
    <t>Asignar transportadora</t>
  </si>
  <si>
    <t>Selecciona la empresa encargada de realizar el envío.</t>
  </si>
  <si>
    <t>Transportadora</t>
  </si>
  <si>
    <t>Evalúa según cobertura, tiempos y disponibilidad.</t>
  </si>
  <si>
    <t>DetalleDelivery-POL-0002</t>
  </si>
  <si>
    <t>La transportadora se asigna automáticamente con base en reglas de ubicación y disponibilidad.</t>
  </si>
  <si>
    <t>Transportadora asignada</t>
  </si>
  <si>
    <t>No hay cobertura disponible en la zona seleccionada.</t>
  </si>
  <si>
    <t>Estimar tiempo de entrega</t>
  </si>
  <si>
    <t>Calcula el rango estimado en el cual el pedido será entregado.</t>
  </si>
  <si>
    <t>Condiciones logisticas</t>
  </si>
  <si>
    <t>El sistema estima los días hábiles de entrega.</t>
  </si>
  <si>
    <t>DetalleDelivery-POL-0003</t>
  </si>
  <si>
    <t>Se debe mostrar el tiempo estimado de entrega antes de confirmar la compra.</t>
  </si>
  <si>
    <t>Tiempo de entrega estimado</t>
  </si>
  <si>
    <t>Cambios logísticos repentinos, condiciones externas (clima, tráfico) afectan el cálculo.</t>
  </si>
  <si>
    <t>Mostrar tiempo estimado al comprador</t>
  </si>
  <si>
    <t xml:space="preserve">Corresponde al identificador único de cada uno de los compradores </t>
  </si>
  <si>
    <t>Corresponde al nombre de cada uno de los compradores</t>
  </si>
  <si>
    <t xml:space="preserve">Corresponde al Documento Nacional de Identidad de cada comprador </t>
  </si>
  <si>
    <t>Corresponde al correo electrónico de cada uno de los compradores</t>
  </si>
  <si>
    <t xml:space="preserve">Corresponde  al estado de verificacion del correo </t>
  </si>
  <si>
    <t xml:space="preserve">Corresponde al número único de contacto de cada uno de los  compradores  con el cual se pueden contactar directamente </t>
  </si>
  <si>
    <t>Corresponde  al estado de verificacion del telefono</t>
  </si>
  <si>
    <t>Corresponde a la verificación que envía el comprador si el paquete llego en buen estado</t>
  </si>
  <si>
    <t xml:space="preserve">Corresponde a la combinación única de cada comprador sin la posibilidad de repetirse </t>
  </si>
  <si>
    <t>Correo electrónico</t>
  </si>
  <si>
    <t>Telefono</t>
  </si>
  <si>
    <t>Telefono Confirmado</t>
  </si>
  <si>
    <t>Verificacion</t>
  </si>
  <si>
    <t>Ana María Yepes</t>
  </si>
  <si>
    <t>anayep1@gmail.com</t>
  </si>
  <si>
    <t>+57 4567889931</t>
  </si>
  <si>
    <t>Carlos Betancourt</t>
  </si>
  <si>
    <t>betancourt54@gmail.com</t>
  </si>
  <si>
    <t>+57 2345678729</t>
  </si>
  <si>
    <t>Pedro Benítez</t>
  </si>
  <si>
    <t>BEPB920101HDFLNR03</t>
  </si>
  <si>
    <t>Benitop12@outlook.com</t>
  </si>
  <si>
    <t>+52 55 1234 5678</t>
  </si>
  <si>
    <t>Manuela García</t>
  </si>
  <si>
    <t>123-45-6789</t>
  </si>
  <si>
    <t>Manu12garcia@gmail.com</t>
  </si>
  <si>
    <t>+57 5246807533</t>
  </si>
  <si>
    <t>Samuel Moncada</t>
  </si>
  <si>
    <t>samuel2334monq@gmail.com</t>
  </si>
  <si>
    <t>+57 3234624677</t>
  </si>
  <si>
    <t>Paula Andrea zuluaga</t>
  </si>
  <si>
    <t>987-65-4321</t>
  </si>
  <si>
    <t>paulazuluaga@hotamil.com</t>
  </si>
  <si>
    <t>+1 213 555 0198</t>
  </si>
  <si>
    <t>¿obligatorio?</t>
  </si>
  <si>
    <t>Nombre completo</t>
  </si>
  <si>
    <t>Atributo que representa el nombre de la persona o empresa que realiza la compra.</t>
  </si>
  <si>
    <t>Dni</t>
  </si>
  <si>
    <t>Puede ser un número o una combinación alfanumérica. Ejemplo: 1023456789 (número) o BEPB920101HDFLNR03 (alfanumérico).</t>
  </si>
  <si>
    <t>Puede contener números y letras dependiendo del país (por ejemplo, en algunos países puede ser un número único, mientras que en otros puede ser un formato más complejo).</t>
  </si>
  <si>
    <t>Documento Nacional de Identidad del comprador. Puede ser un número o un código alfanumérico dependiendo del país</t>
  </si>
  <si>
    <t>True / False</t>
  </si>
  <si>
    <t xml:space="preserve">Confirmacion del DNI </t>
  </si>
  <si>
    <t xml:space="preserve">Debe ser una direccion de correo valida </t>
  </si>
  <si>
    <t>Atributo que representa la dirección de correo electrónico del comprador.</t>
  </si>
  <si>
    <t>Confirmacion del correo</t>
  </si>
  <si>
    <t xml:space="preserve">+## ##########, EL +## CORRESPONDE AL IDENTIFICADOR DEL PAIS Y EL RESTO AL NUMERO DE TELEFONO </t>
  </si>
  <si>
    <t>+## El Identificador del pais seguido del numero de telefono</t>
  </si>
  <si>
    <t>Atributo que representa el número de teléfono del comprador, incluyendo el código del país.</t>
  </si>
  <si>
    <t>Confirmacion del Telefono</t>
  </si>
  <si>
    <t>Atributo que representa la confirmación de que el comprador recibió el producto en buen estado.</t>
  </si>
  <si>
    <t xml:space="preserve">Comprador Unico </t>
  </si>
  <si>
    <t>Registra cuenta del comprador</t>
  </si>
  <si>
    <t>Permite crear un nuevo perfil de comprador en el sistema.</t>
  </si>
  <si>
    <t>Contiene los datos del comprador registrado.</t>
  </si>
  <si>
    <t>Comprador-POL-01</t>
  </si>
  <si>
    <t>No puede existir otro comprador con el mismo identificador.</t>
  </si>
  <si>
    <t>Comprador-POL-02</t>
  </si>
  <si>
    <t>El correo y telefono debe ser único por usuario.</t>
  </si>
  <si>
    <t>Generar una excepción indicándole al usuario que ya existe un correo y un telefono deseado.</t>
  </si>
  <si>
    <t>Comprador-POL-03</t>
  </si>
  <si>
    <t>Verificar datos del comprador</t>
  </si>
  <si>
    <t>Permite que el comprador verifique los datos para poder realizar las compras .</t>
  </si>
  <si>
    <t>Boolean</t>
  </si>
  <si>
    <t>Permite al comprador validar los datos para poder realizar compras y continuar con los procesos.</t>
  </si>
  <si>
    <t>Contiene los datos verificados del comprador.</t>
  </si>
  <si>
    <t>Comprador-POL-04</t>
  </si>
  <si>
    <t>Asegurarse que la validacion de los datos sea correcta y que los datos sean validos y existentes.</t>
  </si>
  <si>
    <t>Generar una excepcion indicandole al usuario que no ha validado alguno de sus datos, ya sea correo, DNI, telefono etc. y dandole una solucion para la pronta validacion</t>
  </si>
  <si>
    <t>Actualizar datos del comprador</t>
  </si>
  <si>
    <t>Permite modificar información del perfil del comprador.</t>
  </si>
  <si>
    <t>Alfanumérico, Comprador</t>
  </si>
  <si>
    <t>ID del comprador y datos a actualizar.</t>
  </si>
  <si>
    <t>Comprador-POL-05</t>
  </si>
  <si>
    <t>El comprador solo puede actualizar su propio perfil.</t>
  </si>
  <si>
    <t>El usuario actual intenta modificar otro perfil.</t>
  </si>
  <si>
    <t>Comprador-POL-06</t>
  </si>
  <si>
    <t>No se pueden eliminar datos críticos como correo.</t>
  </si>
  <si>
    <t>Se intenta dejar datos obligatorios en blanco.</t>
  </si>
  <si>
    <t>Consultar comprador por su identificador</t>
  </si>
  <si>
    <t>Retorna los datos del comprador.</t>
  </si>
  <si>
    <t>Contiene la información del identificador del comprador.</t>
  </si>
  <si>
    <t>Contiene los datos del comprador.</t>
  </si>
  <si>
    <t>Comprador-POL-07</t>
  </si>
  <si>
    <t>Solo el comprador o un administrador puede consultar el perfil.</t>
  </si>
  <si>
    <t>Otro usuario intenta acceder.</t>
  </si>
  <si>
    <t>Eliminar cuenta del comprador</t>
  </si>
  <si>
    <t>Elimina la cuenta del comprador si no hay compras activas o pendientes.</t>
  </si>
  <si>
    <t>Contiene la información del Identificador del comprador.</t>
  </si>
  <si>
    <t>Mensaje que indica que la cuenta fue eliminada.</t>
  </si>
  <si>
    <t>Comprador-POL-08</t>
  </si>
  <si>
    <t>No se puede eliminar una cuenta con compras activas o reclamos activos.</t>
  </si>
  <si>
    <t>Tiene pedidos en curso o reclamos abiertos.</t>
  </si>
  <si>
    <t>Comprador-POL-09</t>
  </si>
  <si>
    <t>El comprador debe confirmar con cuenta y contraseña antes de eliminar.</t>
  </si>
  <si>
    <t>No se verifica la identidad correctamente.</t>
  </si>
  <si>
    <t xml:space="preserve">registrar informacion de un nuevo lector </t>
  </si>
  <si>
    <t xml:space="preserve">lector   </t>
  </si>
  <si>
    <t>Registrar comprador</t>
  </si>
  <si>
    <t>Permite registrar un nuevo comprador en el sistema</t>
  </si>
  <si>
    <t>Comprador-POL-0001</t>
  </si>
  <si>
    <t>Asegurar que no existe otro comprador con el mismo id.</t>
  </si>
  <si>
    <t>Información de un nuevo comprador registrada</t>
  </si>
  <si>
    <t>Notificar bienvenida</t>
  </si>
  <si>
    <t>Comprador-POL-0002</t>
  </si>
  <si>
    <t>Asegurar que no existe otro comprador con el mismo correo electrónico.</t>
  </si>
  <si>
    <t>Comprador-POL-0003</t>
  </si>
  <si>
    <t>Asegurar que no existe otro comprador con el mismo numero de telefono.</t>
  </si>
  <si>
    <t>Comprador-POL-0004</t>
  </si>
  <si>
    <t>Verificar los datos del comprador</t>
  </si>
  <si>
    <t xml:space="preserve">Permite verificar los datos del comprador para poder continuar con los procesos </t>
  </si>
  <si>
    <t>Datos Ingresados por el comprador</t>
  </si>
  <si>
    <t xml:space="preserve">Validacion externa a la aplicacion para la verificacion de los datos </t>
  </si>
  <si>
    <t>Comprador-POL-0005</t>
  </si>
  <si>
    <t>Validación automática  (correo, teléfono, DNI) y posibles validaciones externas (ej: autenticación de correo o DNI a través de un servicio externo).</t>
  </si>
  <si>
    <t>Datos del comprador validados</t>
  </si>
  <si>
    <t>Servicio externo de validacion</t>
  </si>
  <si>
    <t>Comprador registrado</t>
  </si>
  <si>
    <t>Notificar la validacion</t>
  </si>
  <si>
    <t>Actualizar datos</t>
  </si>
  <si>
    <t>Permite modificarl los datos del comprador</t>
  </si>
  <si>
    <t>Comprador-POL-0006</t>
  </si>
  <si>
    <t>No se puede modificar el correo si hay compras en curso.</t>
  </si>
  <si>
    <t>Datos de comprador actualizados</t>
  </si>
  <si>
    <t>Comprador-POL-0007</t>
  </si>
  <si>
    <t>Los datos deben cumplir con validaciones de formato y seguridad.</t>
  </si>
  <si>
    <t>Ver historial de compras</t>
  </si>
  <si>
    <t>Permite que el comprador consulte sus compras pasada</t>
  </si>
  <si>
    <t>Comprador-POL-0008</t>
  </si>
  <si>
    <t>Solo el comprador puede acceder a su historial.</t>
  </si>
  <si>
    <t>Historial de compras consultado</t>
  </si>
  <si>
    <t>Eliminar cuenta</t>
  </si>
  <si>
    <t>Permite que el comprador elimine su cuenta</t>
  </si>
  <si>
    <t>Comprador-POL-0009</t>
  </si>
  <si>
    <t>No puede eliminar su cuenta si tiene compras en curso o reclamos abiertos.</t>
  </si>
  <si>
    <t>Cuenta de comprador eliminada</t>
  </si>
  <si>
    <t>Eliminar datos de pago y compras si es legalmente posible</t>
  </si>
  <si>
    <t>Corresponde al identificador unico del comprador  al que pertenece cada compra</t>
  </si>
  <si>
    <t xml:space="preserve">Corresponde al  valor total de cada compra, es un valor calculado y convertido </t>
  </si>
  <si>
    <t>MontoTotal</t>
  </si>
  <si>
    <t>Representa todas las compras realizadas por un comprador</t>
  </si>
  <si>
    <t>Atributo que representa el identificador único de la compra. Es un UUID de 36 caracteres utilizado para diferenciar cada comprador en el sistema.</t>
  </si>
  <si>
    <t>Atributo que representa el identificador único del comprador. Es un UUID de 36 caracteres utilizado para diferenciar cada comprador en el sistema.</t>
  </si>
  <si>
    <t>###,###,###.##, decimal puro</t>
  </si>
  <si>
    <t>Compra unico</t>
  </si>
  <si>
    <t>Registrar nueva compra</t>
  </si>
  <si>
    <t>Acción que permite registrar una nueva orden de compra con sus datos iniciales.</t>
  </si>
  <si>
    <t>Contiene la información requerida para llevar a cabo el registro de una nueva compra.</t>
  </si>
  <si>
    <t>Contiene los datos del comprador, los productos seleccionados, dirección de envío y total de la compra.</t>
  </si>
  <si>
    <t>Compra-POL-01</t>
  </si>
  <si>
    <t>No puede existir otra compra con el mismo identificador.</t>
  </si>
  <si>
    <t>Compra-POL-02</t>
  </si>
  <si>
    <t>Se debe validar que todos los productos estén disponibles al momento de la compra.</t>
  </si>
  <si>
    <t>Uno o varios productos sin disponibilidad.</t>
  </si>
  <si>
    <t>Compra-POL-03</t>
  </si>
  <si>
    <t>Los datos de la compra deben ser válidos, completos y con el formato adecuado.</t>
  </si>
  <si>
    <t>Datos incompletos o con errores de validación.</t>
  </si>
  <si>
    <t>Validar disponibilidad de productos</t>
  </si>
  <si>
    <t>Evalúa la disponibilidad de los productos incluidos en la orden antes de proceder con el registro.</t>
  </si>
  <si>
    <t>Lista&lt;producto&gt;</t>
  </si>
  <si>
    <t>Lista de productos seleccionados por el usuario.</t>
  </si>
  <si>
    <t> </t>
  </si>
  <si>
    <t>Compra-POL-04</t>
  </si>
  <si>
    <t>No se permite continuar con el proceso si algún producto no cuenta con inventario suficiente.</t>
  </si>
  <si>
    <t>Producto agotado o fuera de catálogo.</t>
  </si>
  <si>
    <t>Calcula el resumen detallado de la orden de compra, incluyendo subtotales, impuestos y total.</t>
  </si>
  <si>
    <t>Contiene la información de productos, cantidades, precios y datos de envío.</t>
  </si>
  <si>
    <t>Información de productos, cantidades, precios y datos de envío.</t>
  </si>
  <si>
    <t>Compra-POL-05</t>
  </si>
  <si>
    <t>El resumen debe incluir todos los costos asociados y reflejar correctamente los impuestos aplicables.</t>
  </si>
  <si>
    <t>Error en el cálculo o inconsistencia en los datos.</t>
  </si>
  <si>
    <t>Solicitar verificación</t>
  </si>
  <si>
    <t>Inicia el proceso de verificación por parte del verificador antes de autorizar el pago.</t>
  </si>
  <si>
    <t>Idcompra</t>
  </si>
  <si>
    <t>Contiene la información del Identificador único de la orden de compra.</t>
  </si>
  <si>
    <t>Identificador único de la orden de compra.</t>
  </si>
  <si>
    <t>Compra-POL-06</t>
  </si>
  <si>
    <t>Solo se puede solicitar verificación cuando la orden ha sido generada y pagada correctamente.</t>
  </si>
  <si>
    <t>Compra aún sin finalizar o con errores.</t>
  </si>
  <si>
    <t>Ejecuta la transferencia de fondos al vendedor tras la confirmación de recepción por parte del comprador.</t>
  </si>
  <si>
    <t>idcompa</t>
  </si>
  <si>
    <t>Contiene la información del Identificador de la compra verificada.</t>
  </si>
  <si>
    <t>Identificador de la compra verificada.</t>
  </si>
  <si>
    <t>Compra-POL-07</t>
  </si>
  <si>
    <t>El pago solo puede liberarse cuando el comprador haya confirmado la recepción satisfactoria del producto.</t>
  </si>
  <si>
    <t>No hay confirmación de entrega o hay un reclamo activo.</t>
  </si>
  <si>
    <t>consultar compra por ID</t>
  </si>
  <si>
    <t>Permite recuperar los datos completos de una compra específica utilizando su identificador.</t>
  </si>
  <si>
    <t>Contiene la informacion del código único asignado a la orden de compra.</t>
  </si>
  <si>
    <t>Código único asignado a la orden de compra.</t>
  </si>
  <si>
    <t>Compra-POL-08</t>
  </si>
  <si>
    <t>Solo usuarios autenticados y autorizados (comprador o administrador) pueden consultar la compra.</t>
  </si>
  <si>
    <t>Intento de acceso no autorizado.</t>
  </si>
  <si>
    <t>Iniciar compra</t>
  </si>
  <si>
    <t>Permite que un comprador agregue un producto al carrito y continúe con el proceso de pago</t>
  </si>
  <si>
    <t>Compra-POL-0001</t>
  </si>
  <si>
    <t>Asegurar que no existe otra compra con el mismo id.</t>
  </si>
  <si>
    <t>Productos en catalogo</t>
  </si>
  <si>
    <t>Bloquear stock temporalmente</t>
  </si>
  <si>
    <t>Compra-POL-0002</t>
  </si>
  <si>
    <t>El producto debe estar disponible y con stock suficiente.</t>
  </si>
  <si>
    <t>Compra-POL-0003</t>
  </si>
  <si>
    <t>Se deben calcular impuestos y tarifas adicionales antes de proceder.</t>
  </si>
  <si>
    <t>Confirmar compra</t>
  </si>
  <si>
    <t>Permite que el comprador finalice el proceso de pago y confirme la transacción</t>
  </si>
  <si>
    <t xml:space="preserve">Compra-POL-0004 </t>
  </si>
  <si>
    <t>No se puede confirmar una compra sin un método de pago válido.</t>
  </si>
  <si>
    <t>Compra confirmada</t>
  </si>
  <si>
    <t>Generar factura y descontar dinero</t>
  </si>
  <si>
    <t>Compra-POL-0005</t>
  </si>
  <si>
    <t>El sistema debe generar un comprobante de compra.</t>
  </si>
  <si>
    <t>Compra-POL-0006</t>
  </si>
  <si>
    <t xml:space="preserve"> Se debe validar la identidad del comprador si el monto supera un límite establecido.</t>
  </si>
  <si>
    <t>Permite que un comprador cancele la compra antes de ser enviada</t>
  </si>
  <si>
    <t xml:space="preserve">Compra-POL-0007 </t>
  </si>
  <si>
    <t>Solo se pueden cancelar compras antes del envío.</t>
  </si>
  <si>
    <t>Notificar comprador y vendedor</t>
  </si>
  <si>
    <t>Compra-POL-0008</t>
  </si>
  <si>
    <t>Se debe gestionar la devolución del dinero si aplica.</t>
  </si>
  <si>
    <t>Compra-POL-0009</t>
  </si>
  <si>
    <t>Si la compra incluía un cupón de descuento, este no podrá reutilizarse en otra compra.</t>
  </si>
  <si>
    <t>Confirmar envio</t>
  </si>
  <si>
    <t>Permite que el vendedor notifique que ha enviado el producto</t>
  </si>
  <si>
    <t>Compra-POL-0010</t>
  </si>
  <si>
    <t>Compra enviada</t>
  </si>
  <si>
    <t>Notificar comprador y generar número de seguimiento</t>
  </si>
  <si>
    <t>Compra-POL-0011</t>
  </si>
  <si>
    <t>El comprador debe ser notificado del estado de su compra.</t>
  </si>
  <si>
    <t>Actualizar estado de compra</t>
  </si>
  <si>
    <t>Cambia el estado de la compra dependiendo de la acción del comprador o vendedor</t>
  </si>
  <si>
    <t>Compra-POL-0012</t>
  </si>
  <si>
    <t>El estado debe cambiar automáticamente si se detecta entrega confirmada.</t>
  </si>
  <si>
    <t>Estado de compra actualizado</t>
  </si>
  <si>
    <t>Compra iniciada o confirmada</t>
  </si>
  <si>
    <t>Notificar cambios al usuario y actualizar reportes</t>
  </si>
  <si>
    <t>Compra-POL-0013</t>
  </si>
  <si>
    <t>Las compras entregadas deben pasar a estado "Entregado".</t>
  </si>
  <si>
    <t>Confirmar recepción del producto</t>
  </si>
  <si>
    <t>Permite que el comprador indique que recibió su pedido</t>
  </si>
  <si>
    <t xml:space="preserve">Compra-POL-0014 </t>
  </si>
  <si>
    <t>Solo el comprador puede confirmar la recepción.</t>
  </si>
  <si>
    <t>Compra completada</t>
  </si>
  <si>
    <t>Liberar el pago al vendedor</t>
  </si>
  <si>
    <t>Compra-POL-0015</t>
  </si>
  <si>
    <t>Se libera el pago al vendedor tras confirmación.</t>
  </si>
  <si>
    <t>Solicitar reembolso</t>
  </si>
  <si>
    <t>Permite que un comprador solicite un reembolso por producto defectuoso o no recibido</t>
  </si>
  <si>
    <t>Compra-POL-0016</t>
  </si>
  <si>
    <t>Se debe evaluar la solicitud antes de proceder con la devolución.</t>
  </si>
  <si>
    <t>Rembolso solicitado</t>
  </si>
  <si>
    <t>Compra completada o en reclamo</t>
  </si>
  <si>
    <t>Notificar soporte y analizar el caso</t>
  </si>
  <si>
    <t xml:space="preserve">Compra-POL-0017 </t>
  </si>
  <si>
    <t>La plataforma decide si el reembolso procede según las políticas.</t>
  </si>
  <si>
    <t>Corresponde al identificador único de cada uno de los deliverys.</t>
  </si>
  <si>
    <t>Corresponde al dni de cada delivery</t>
  </si>
  <si>
    <t>Corresponde a una de las verificación que se deben aprobar para poder liberar el dinero al vendedor siendo esta la validacion de que el producto fue entregado al delivery</t>
  </si>
  <si>
    <t xml:space="preserve">Corresponde a una de las verificación que se deben aprobar para poder liberar el dinero al vendedor siendo esta la validacion de que el producto fue entregado al comprador </t>
  </si>
  <si>
    <t>Corresponde a una combinación única de los datos del delivery haciéndola irrepetible</t>
  </si>
  <si>
    <t>Verificacion_recepcion</t>
  </si>
  <si>
    <t>Verificacion_entrega</t>
  </si>
  <si>
    <t xml:space="preserve">Combinacion Unica </t>
  </si>
  <si>
    <t>Sin enviar</t>
  </si>
  <si>
    <t xml:space="preserve">Corresponde a la informacion de cada compra llevada por el delivery </t>
  </si>
  <si>
    <t xml:space="preserve">Atributo que representa el dentificador del servicio de entrega en la recepcion del producto </t>
  </si>
  <si>
    <t>Atributo que representa el dentificador del servicio en la entrega</t>
  </si>
  <si>
    <t>Documento Nacional de Identidad del DELIVERY. Puede ser un número o un código alfanumérico dependiendo del país</t>
  </si>
  <si>
    <t xml:space="preserve">Delivery Unico </t>
  </si>
  <si>
    <t>z</t>
  </si>
  <si>
    <t>Programar entrega</t>
  </si>
  <si>
    <t>Coordina el día, hora y lugar de entrega del producto.</t>
  </si>
  <si>
    <t>Idcompra, direccionentrega</t>
  </si>
  <si>
    <t>Contiene la información de los datos de la compra, dirección y hora acordada.</t>
  </si>
  <si>
    <t>Confirmación de que se agendó la entrega.</t>
  </si>
  <si>
    <t>Delivery-POL-01</t>
  </si>
  <si>
    <t>Toda compra debe tener fecha y lugar de entrega confirmados.</t>
  </si>
  <si>
    <t>Dirección inválida o incompleta.</t>
  </si>
  <si>
    <t>Solicitar corrección</t>
  </si>
  <si>
    <t>Recoger paquete</t>
  </si>
  <si>
    <t>El repartidor recoge el producto en el punto de envío.</t>
  </si>
  <si>
    <t>iddelivery, idproducto</t>
  </si>
  <si>
    <t>Contiene la información del identificador del producto y la entrega.</t>
  </si>
  <si>
    <t>Confirmación de recolección del paquete.</t>
  </si>
  <si>
    <t>Delivery-POL-02</t>
  </si>
  <si>
    <t>El producto debe estar listo en el punto de origen para su retiro.</t>
  </si>
  <si>
    <t>Producto no está disponible al momento acordado.</t>
  </si>
  <si>
    <t xml:space="preserve">Reprogramar y notificar al vendedor y al comprador </t>
  </si>
  <si>
    <t>Entregar paquete</t>
  </si>
  <si>
    <t>El repartidor entrega el producto al comprador.</t>
  </si>
  <si>
    <t>idproducto, iddireccionentrega</t>
  </si>
  <si>
    <t>Contiene la información del identificador de entrega y confirmación por parte del receptor.</t>
  </si>
  <si>
    <t>Estado de entrega completada.</t>
  </si>
  <si>
    <t>Delivery-POL-03</t>
  </si>
  <si>
    <t>La entrega debe ser confirmada por el comprador con firma o evidencia.</t>
  </si>
  <si>
    <t>El comprador no se encuentra o no entrega la key.</t>
  </si>
  <si>
    <t>Reintentar entrega</t>
  </si>
  <si>
    <t>Actualizar estado de entrega</t>
  </si>
  <si>
    <t>Cambia el estado de la entrega según el avance (en tránsito, entregado, fallido).</t>
  </si>
  <si>
    <t>idcompra, idproducto</t>
  </si>
  <si>
    <t xml:space="preserve">Contiene la información del identificador y nuevo estado logístico.	</t>
  </si>
  <si>
    <t>Estado actualizado en sistema.</t>
  </si>
  <si>
    <t>Delivery-POL-04</t>
  </si>
  <si>
    <t>Los cambios deben estar soportados por eventos reales en la ruta.</t>
  </si>
  <si>
    <t>Error al sincronizar estado del sistema.</t>
  </si>
  <si>
    <t>Enviar informe</t>
  </si>
  <si>
    <t>Solicitar recoleccion</t>
  </si>
  <si>
    <t>El vendedor solicita que un repartidor recoja el producto</t>
  </si>
  <si>
    <t>Delivery-POL-0001</t>
  </si>
  <si>
    <t>Asegurar que no existe otro delivery con el mismo id.</t>
  </si>
  <si>
    <t>Recoleccion asignada</t>
  </si>
  <si>
    <t>Solicitud de envio</t>
  </si>
  <si>
    <t>Enviar repartidor</t>
  </si>
  <si>
    <t>Delivery-POL-0002</t>
  </si>
  <si>
    <t>Solo se procesan envíos con pago confirmado.</t>
  </si>
  <si>
    <t>Repartidor</t>
  </si>
  <si>
    <t>El repartidor recoge el paquete del vendedor</t>
  </si>
  <si>
    <t>Delivery-POL-0003</t>
  </si>
  <si>
    <t>El repartidor debe confirmar la recolección con una key o codigo UUID.</t>
  </si>
  <si>
    <t xml:space="preserve">Paquete recogido </t>
  </si>
  <si>
    <t>Actualizar estado</t>
  </si>
  <si>
    <t>Se informa sobre el estado de la entrega</t>
  </si>
  <si>
    <t>Delivery-POL-0004</t>
  </si>
  <si>
    <t>Se deben reportar retrasos si el tiempo estimado se supera en más de X minutos.</t>
  </si>
  <si>
    <t>Estado de entrega actualizado</t>
  </si>
  <si>
    <t>Pedido en transito</t>
  </si>
  <si>
    <t>Notificar retraso si aplica</t>
  </si>
  <si>
    <t>Se finaliza la entrega con confirmación del comprador</t>
  </si>
  <si>
    <t>Delivery-POL-0005</t>
  </si>
  <si>
    <t>La entrega debe ser validada con una key o codigo UUID</t>
  </si>
  <si>
    <t>Paquete entregado</t>
  </si>
  <si>
    <t>Solicitar confirmacion</t>
  </si>
  <si>
    <t>Corresponde al identificador unico de cada pago</t>
  </si>
  <si>
    <t>Corresponde a la cantidad de dinero que se pago por la compra</t>
  </si>
  <si>
    <t>corresponde al metodo por el cual se realizo el pago</t>
  </si>
  <si>
    <t>Corresponde al estado en el que se encuentra el pago</t>
  </si>
  <si>
    <t>Corresponde al vendedor que efectuo la venta</t>
  </si>
  <si>
    <t xml:space="preserve">Corresponde al vendedor que efuectuo la compra </t>
  </si>
  <si>
    <t>Corresponde a una combinacion unica e irrepetible con los datos del pago</t>
  </si>
  <si>
    <t>Monto</t>
  </si>
  <si>
    <t>MetodoPago_ID</t>
  </si>
  <si>
    <t>EstadoPago</t>
  </si>
  <si>
    <t>Ana Maria Yepes</t>
  </si>
  <si>
    <t>Andres Ortiz</t>
  </si>
  <si>
    <t>Pedro Benitez</t>
  </si>
  <si>
    <t>Manuela Garcia</t>
  </si>
  <si>
    <t>s</t>
  </si>
  <si>
    <t>Corresponde a la informacion de cada pago realizado</t>
  </si>
  <si>
    <t>identificador unico del metodo que utilizp para pagar.</t>
  </si>
  <si>
    <t>Ej: "Completado", "Pendiente", "Fallido"</t>
  </si>
  <si>
    <t>Debe coincidir con estados válidos definidos en sistema</t>
  </si>
  <si>
    <t>Estado actual del pago.</t>
  </si>
  <si>
    <t>Debe tener minimo 5 caracteres</t>
  </si>
  <si>
    <t xml:space="preserve">Atributo que especifica el nombre de algun vendedor </t>
  </si>
  <si>
    <t xml:space="preserve">Atributo que especifica el nombre de algun comprador </t>
  </si>
  <si>
    <t xml:space="preserve">  </t>
  </si>
  <si>
    <t>Pago Unico</t>
  </si>
  <si>
    <t>Acción que Permite al comprador elegir cómo desea pagar su compra.</t>
  </si>
  <si>
    <t>ID de la compra y tipo de método (tarjeta, transferencia, etc.).</t>
  </si>
  <si>
    <t>Objeto que representa la opción elegida por el usuario.</t>
  </si>
  <si>
    <t>Pago-POL-01</t>
  </si>
  <si>
    <t>Solo se permiten métodos de pago previamente configurados.</t>
  </si>
  <si>
    <t>Método no soportado por el sistema.</t>
  </si>
  <si>
    <t>Confirmar pago</t>
  </si>
  <si>
    <t>Valida y registra el pago de una compra.</t>
  </si>
  <si>
    <t>ID de la compra y datos del método elegido (tarjeta, cuenta, etc.).</t>
  </si>
  <si>
    <t>Resultado de la confirmación del pago.</t>
  </si>
  <si>
    <t>Pago-POL-02</t>
  </si>
  <si>
    <t>El pago debe realizarse en un entorno seguro y validado.</t>
  </si>
  <si>
    <t>Datos inválidos o error en la pasarela.</t>
  </si>
  <si>
    <t xml:space="preserve">Procesar pago </t>
  </si>
  <si>
    <t>Interactúa con el sistema de pagos/verificador para realizar la transacción.</t>
  </si>
  <si>
    <t>Datos de la compra, monto a pagar y medio de pago.</t>
  </si>
  <si>
    <t>Confirmación del movimiento financiero.</t>
  </si>
  <si>
    <t>Pago-POL-03</t>
  </si>
  <si>
    <t>El pago se procesa a través de una pasarela segura y confiable.</t>
  </si>
  <si>
    <t>Fallo de conexión con la pasarela de pago.</t>
  </si>
  <si>
    <t>Una vez verificada la entrega, se transfiere el dinero al vendedor.</t>
  </si>
  <si>
    <t>ID de la compra que fue entregada con éxito.</t>
  </si>
  <si>
    <t>Confirmación de que el dinero fue enviado al vendedor.</t>
  </si>
  <si>
    <t>Pago-POL-04</t>
  </si>
  <si>
    <t>El pago solo se libera si el comprador confirma recepción o pasa tiempo límite.</t>
  </si>
  <si>
    <t>Entrega no confirmada por el comprador.</t>
  </si>
  <si>
    <t>Cancelar pago</t>
  </si>
  <si>
    <t>Anula el proceso de pago antes de la confirmación final.</t>
  </si>
  <si>
    <t>ID de la compra a cancelar.</t>
  </si>
  <si>
    <t>Resultado de la cancelación.</t>
  </si>
  <si>
    <t>Pago-POL-05</t>
  </si>
  <si>
    <t>No se puede cancelar un pago ya confirmado o liberado.</t>
  </si>
  <si>
    <t>El pago ya fue procesado.</t>
  </si>
  <si>
    <t>p</t>
  </si>
  <si>
    <t>Elige cómo pagará la compra</t>
  </si>
  <si>
    <t>Pago-POL-0001</t>
  </si>
  <si>
    <t>Solo se pueden usar métodos de pago aprobados por la plataforma.</t>
  </si>
  <si>
    <t>Metodo de pago seleccionado</t>
  </si>
  <si>
    <t>Validar disponibilidad de fondos</t>
  </si>
  <si>
    <t>Pago-POL-0002</t>
  </si>
  <si>
    <t>El sistema debe validar la disponibilidad de fondos o crédito antes de continuar.</t>
  </si>
  <si>
    <t>Completa la transacción y se descuenta el dinero</t>
  </si>
  <si>
    <t>Pago-POL-0003</t>
  </si>
  <si>
    <t>El pago solo se confirma si la validación bancaria es exitosa.</t>
  </si>
  <si>
    <t>Pago confirmado</t>
  </si>
  <si>
    <t>Procesar pago</t>
  </si>
  <si>
    <t>Pago-POL-0004</t>
  </si>
  <si>
    <t>Se debe generar un recibo digital tras la confirmación.</t>
  </si>
  <si>
    <t>Interactúa con el procesador de pagos</t>
  </si>
  <si>
    <t>Pago-POL-0005</t>
  </si>
  <si>
    <t xml:space="preserve"> Se debe verificar contra fraude antes de aprobar.</t>
  </si>
  <si>
    <t>Pago procesado</t>
  </si>
  <si>
    <t>Aprobar o rechazar pago</t>
  </si>
  <si>
    <t>Aprobar pago</t>
  </si>
  <si>
    <t>Valida y confirma que el pago fue exitoso</t>
  </si>
  <si>
    <t>Pago-POL-0006</t>
  </si>
  <si>
    <t>Solo se aprueba si todos los criterios de seguridad y verificación se cumplen.</t>
  </si>
  <si>
    <t>Pago aprobado</t>
  </si>
  <si>
    <t>Pago iniciado</t>
  </si>
  <si>
    <t>Retener fondos</t>
  </si>
  <si>
    <t>Rechazar pago</t>
  </si>
  <si>
    <t>Declina el pago por problemas de validación</t>
  </si>
  <si>
    <t>Pago-POL-0007</t>
  </si>
  <si>
    <t>Notificar al usuario el motivo del rechazo y permitir intentar otro método de pago.</t>
  </si>
  <si>
    <t>Pago rechazado</t>
  </si>
  <si>
    <t xml:space="preserve">Notificar usuario </t>
  </si>
  <si>
    <t>Pago-POL-0008</t>
  </si>
  <si>
    <t>Si el pago es rechazado más de 3 veces, se debe bloquear temporalmente la cuenta para revisar.</t>
  </si>
  <si>
    <t>Congela temporalmente el pago hasta la entrega</t>
  </si>
  <si>
    <t>El pago no se libera hasta que el comprador confirme la entrega del producto.</t>
  </si>
  <si>
    <t>Pago retenido</t>
  </si>
  <si>
    <t>Esperar confirmacion de entrega</t>
  </si>
  <si>
    <t>Transfiere el dinero al vendedor</t>
  </si>
  <si>
    <t>Pago-POL-0009</t>
  </si>
  <si>
    <t>Solo se libera el pago cuando el comprador confirma la entrega o después del tiempo de protección.</t>
  </si>
  <si>
    <t>Pago liberado</t>
  </si>
  <si>
    <t>Transferir dinero al vendedor</t>
  </si>
  <si>
    <t>Pago-POL-0010</t>
  </si>
  <si>
    <t>Si hay un reclamo abierto, el pago se mantiene retenido.</t>
  </si>
  <si>
    <t>Inicia el proceso de devolución del dinero</t>
  </si>
  <si>
    <t>Pago-POL-0011</t>
  </si>
  <si>
    <t>Solicitud de reembolso registrada</t>
  </si>
  <si>
    <t>Compra en reclamo</t>
  </si>
  <si>
    <t>Analizar y procesar reembolso</t>
  </si>
  <si>
    <t>Pago-POL-0012</t>
  </si>
  <si>
    <t>Si el reclamo es aceptado, el sistema ejecuta el reembolso automáticamente.</t>
  </si>
  <si>
    <t>Ejecutar rembolso</t>
  </si>
  <si>
    <t>Devuelve el dinero al comprador</t>
  </si>
  <si>
    <t>Pago-POL-0013</t>
  </si>
  <si>
    <t>La devolución debe realizarse en el mismo método de pago usado.</t>
  </si>
  <si>
    <t>Reembolso ejecutado</t>
  </si>
  <si>
    <t>Pago en disputa</t>
  </si>
  <si>
    <t>Confirmar devolución exitosa</t>
  </si>
  <si>
    <t>Pago-POL-0014</t>
  </si>
  <si>
    <t>Los tiempos de reembolso varían según el método de pago.</t>
  </si>
  <si>
    <t>Corresponde al identificador unico de cada  estado</t>
  </si>
  <si>
    <t>Corresponde a la descripcion de cada estado</t>
  </si>
  <si>
    <t>Corresponde al estado en que se encuentra el reclamo</t>
  </si>
  <si>
    <t>Corresponde al identificador de cada reclamo</t>
  </si>
  <si>
    <t>Corresponde a una combinacion unica e irrepetible con los datos del estado del reclamo</t>
  </si>
  <si>
    <t>DescripcionEstado</t>
  </si>
  <si>
    <t>Reclamo_id</t>
  </si>
  <si>
    <t>ACTIVO</t>
  </si>
  <si>
    <t xml:space="preserve">	Atributo que representa el identificador único del registro de cada reclamo</t>
  </si>
  <si>
    <t>Texto en mayúsculas o con capitalización estándar</t>
  </si>
  <si>
    <t>"En revision"</t>
  </si>
  <si>
    <t>Debe coincidir con un estado válido predefinido en el sistema</t>
  </si>
  <si>
    <t xml:space="preserve">Atributo que identifica el esetado en el cual se encuentra el proceso de reclamo. </t>
  </si>
  <si>
    <t>Descripcion del estado, Activo etc</t>
  </si>
  <si>
    <t>EstadoReclamo unico</t>
  </si>
  <si>
    <t>Actualizar estado de reclamo</t>
  </si>
  <si>
    <t>Acción que permite modificar la información de un estado ya existente.</t>
  </si>
  <si>
    <t>IdEstadoReclamo</t>
  </si>
  <si>
    <t>Contiene la información requerida del identificador del estado, nombre y/o descripción.</t>
  </si>
  <si>
    <t>El estado queda actualizado con la nueva información.</t>
  </si>
  <si>
    <t>EstadoReclamo-POL-01</t>
  </si>
  <si>
    <t>No se permite modificar estados ya utilizados en reclamos finalizados.</t>
  </si>
  <si>
    <t>Impedir modificacion del estado ya utilizado.</t>
  </si>
  <si>
    <t>Notificar al usuario.</t>
  </si>
  <si>
    <t>Consultar estados disponibles</t>
  </si>
  <si>
    <t>Lista todos los estados de reclamos disponibles en el sistema.</t>
  </si>
  <si>
    <t>No se requiere entrada.</t>
  </si>
  <si>
    <t>Lista&lt;EstadoReclamo&gt;</t>
  </si>
  <si>
    <t>Devuelve los estados para selección en formularios o validaciones.</t>
  </si>
  <si>
    <t>EstadoReclamo-POL-02</t>
  </si>
  <si>
    <t>La lista solo debe mostrar estados activos.</t>
  </si>
  <si>
    <t>Mostrar mensaje de error al consultar.</t>
  </si>
  <si>
    <t>Solicitar reintento.</t>
  </si>
  <si>
    <t>Eliminar estado de reclamo</t>
  </si>
  <si>
    <t>Permite eliminar un estado no utilizado ni referenciado.</t>
  </si>
  <si>
    <t>idEstadoReclamo</t>
  </si>
  <si>
    <t>Contiene la información requerida del identificador del estado a eliminar.</t>
  </si>
  <si>
    <t>El estado se borra del sistema.</t>
  </si>
  <si>
    <t>EstadoReclamo-POL-03</t>
  </si>
  <si>
    <t>No se pueden eliminar estados asociados a reclamos existentes.</t>
  </si>
  <si>
    <t>Bloquear ekiminacion del estado con referencias activas.</t>
  </si>
  <si>
    <t>Bloquear eliminacion</t>
  </si>
  <si>
    <t xml:space="preserve">	Cambiar estado de reclamo</t>
  </si>
  <si>
    <t>Cambiar el estado en el cual se encuentra un reclamo</t>
  </si>
  <si>
    <t xml:space="preserve">identificador unico de cada uno de los reclamos </t>
  </si>
  <si>
    <t>EstadoReclamo-POL-0001</t>
  </si>
  <si>
    <t>No se permite retroceder estados</t>
  </si>
  <si>
    <t xml:space="preserve">Estado actualizado </t>
  </si>
  <si>
    <t>EstadoReclamo-POL-0002</t>
  </si>
  <si>
    <t>Solo usuarios autorizados pueden cambiar estados</t>
  </si>
  <si>
    <t>EstadoReclamo-POL-0003</t>
  </si>
  <si>
    <t xml:space="preserve">Asegurar que los estados sean validos </t>
  </si>
  <si>
    <t xml:space="preserve">accion </t>
  </si>
  <si>
    <t>create</t>
  </si>
  <si>
    <t>read</t>
  </si>
  <si>
    <t>update</t>
  </si>
  <si>
    <t>delete</t>
  </si>
  <si>
    <t xml:space="preserve">vendedor </t>
  </si>
  <si>
    <t>confirmar envio (Vendedor)</t>
  </si>
  <si>
    <t xml:space="preserve">Crear envio </t>
  </si>
  <si>
    <t xml:space="preserve">Aprobar el envio </t>
  </si>
  <si>
    <t>Confirmar el envio</t>
  </si>
  <si>
    <t>Eliminar el envio</t>
  </si>
  <si>
    <t>subir producto</t>
  </si>
  <si>
    <t xml:space="preserve">Ver productos </t>
  </si>
  <si>
    <t>confirmar recibo(Vendedor - delivery) key</t>
  </si>
  <si>
    <t>Crear recibo</t>
  </si>
  <si>
    <t>Aprobar el recibo</t>
  </si>
  <si>
    <t>Confirmar el recibo</t>
  </si>
  <si>
    <t xml:space="preserve">Eliminar el recibo </t>
  </si>
  <si>
    <t>modificar un producto( stock, descripcion, categoria, precio )</t>
  </si>
  <si>
    <t xml:space="preserve">Comprar un producto </t>
  </si>
  <si>
    <t>confirmar entrega (delivery - Comprador)</t>
  </si>
  <si>
    <t>Crear Entrega</t>
  </si>
  <si>
    <t xml:space="preserve">ver productos </t>
  </si>
  <si>
    <t xml:space="preserve">Pagar una compra </t>
  </si>
  <si>
    <t>confrimar recibo (Comprador)</t>
  </si>
  <si>
    <t>Crear Recibo</t>
  </si>
  <si>
    <t xml:space="preserve">eliminar un producto </t>
  </si>
  <si>
    <t xml:space="preserve">Ver compras </t>
  </si>
  <si>
    <t>pagar la compra (Verificador)</t>
  </si>
  <si>
    <t xml:space="preserve">Crear Pago </t>
  </si>
  <si>
    <t xml:space="preserve">enviar el producto </t>
  </si>
  <si>
    <t>Cancelar una compra</t>
  </si>
  <si>
    <t>retener el dinero (Verificador)</t>
  </si>
  <si>
    <t>enviar validacion de vendedor a delivery</t>
  </si>
  <si>
    <t>Rastrear las compras realizadas</t>
  </si>
  <si>
    <t>crear usuario</t>
  </si>
  <si>
    <t>confirmar el pago (validar que si se le libero el pago)</t>
  </si>
  <si>
    <t xml:space="preserve">a </t>
  </si>
  <si>
    <t>modificar usuario</t>
  </si>
  <si>
    <t>Solicitar un reclamo</t>
  </si>
  <si>
    <t>eliminar usuario</t>
  </si>
  <si>
    <t xml:space="preserve">subir productos </t>
  </si>
  <si>
    <t xml:space="preserve">eliminar productos </t>
  </si>
  <si>
    <t xml:space="preserve">modificar producto (precio y descripcion) </t>
  </si>
  <si>
    <t>Crear entrega</t>
  </si>
  <si>
    <t>Gestionar Usuarios</t>
  </si>
  <si>
    <t>Crear Usuario</t>
  </si>
  <si>
    <t>ver Usuario</t>
  </si>
  <si>
    <t>modificaUsuario</t>
  </si>
  <si>
    <t>Crear Vendedor</t>
  </si>
  <si>
    <t xml:space="preserve">ver Vendedor </t>
  </si>
  <si>
    <t>modificar Vendedor</t>
  </si>
  <si>
    <t>Crear Comprador</t>
  </si>
  <si>
    <t>ver Comprador</t>
  </si>
  <si>
    <t>modificar Comprador</t>
  </si>
  <si>
    <t xml:space="preserve">Crear Delivery (empresa) </t>
  </si>
  <si>
    <t xml:space="preserve">ver Delivery </t>
  </si>
  <si>
    <t>modificar Delivery</t>
  </si>
  <si>
    <t>principio yagni (haga lo necesario)</t>
  </si>
  <si>
    <t xml:space="preserve">customer jorney map </t>
  </si>
  <si>
    <t>prototipado</t>
  </si>
  <si>
    <t xml:space="preserve">event storming </t>
  </si>
  <si>
    <t>Evento = Ya pasó</t>
  </si>
  <si>
    <t>ACCIÓN -- OBJETO DE DOMINIO -- EVENTO</t>
  </si>
  <si>
    <t>Actor --&gt; Acción</t>
  </si>
  <si>
    <t>Acción --&gt;Objeto dominio --&gt; Evento</t>
  </si>
  <si>
    <t>Acción Trigger, disparadores, comandos</t>
  </si>
  <si>
    <t>--&gt; Evento</t>
  </si>
  <si>
    <t>Causa --&gt; Efecto</t>
  </si>
  <si>
    <t xml:space="preserve">tareas pendientes </t>
  </si>
  <si>
    <t>Comentarios</t>
  </si>
  <si>
    <t xml:space="preserve">Event storming </t>
  </si>
  <si>
    <t xml:space="preserve">pendiente </t>
  </si>
  <si>
    <t xml:space="preserve">por terminar </t>
  </si>
  <si>
    <t xml:space="preserve">Falta revisar si le agregamos mas o lo dejamos asi </t>
  </si>
  <si>
    <t xml:space="preserve">Estados </t>
  </si>
  <si>
    <t>Revisar</t>
  </si>
  <si>
    <t>PaisTransaccion</t>
  </si>
  <si>
    <t>Revisar linea de flujo</t>
  </si>
  <si>
    <t xml:space="preserve">Pendiente </t>
  </si>
  <si>
    <t>Caracterizacion del event storming</t>
  </si>
  <si>
    <t>Tabla de combinaciones unicas de la caracterizacion</t>
  </si>
  <si>
    <t xml:space="preserve">bs </t>
  </si>
  <si>
    <t xml:space="preserve">Revisar e implementar conexiones de las paginas </t>
  </si>
  <si>
    <t>Organizar todos las paginas del exel</t>
  </si>
  <si>
    <t>&lt;- Volver al inicio</t>
  </si>
  <si>
    <t>Class</t>
  </si>
  <si>
    <t>Modificador acceso:</t>
  </si>
  <si>
    <t>default</t>
  </si>
  <si>
    <t>Tipo clase:</t>
  </si>
  <si>
    <t>no final</t>
  </si>
  <si>
    <t>Relaciones</t>
  </si>
  <si>
    <t>Relación</t>
  </si>
  <si>
    <t>Tipo relación</t>
  </si>
  <si>
    <t>Estructura</t>
  </si>
  <si>
    <t>Necesita de</t>
  </si>
  <si>
    <t>Asociación</t>
  </si>
  <si>
    <t>Es usada por</t>
  </si>
  <si>
    <t>Agregación</t>
  </si>
  <si>
    <t>Modificador de aceso</t>
  </si>
  <si>
    <t>Tipo modificación atributo</t>
  </si>
  <si>
    <t>Tipo acceso atributo</t>
  </si>
  <si>
    <t>Descripción atributo</t>
  </si>
  <si>
    <t>¿Cuál?</t>
  </si>
  <si>
    <t>private</t>
  </si>
  <si>
    <t>otro</t>
  </si>
  <si>
    <t>no static</t>
  </si>
  <si>
    <t>Identificador unico del pais</t>
  </si>
  <si>
    <t>string</t>
  </si>
  <si>
    <t>Nombre del pais</t>
  </si>
  <si>
    <t>CodigoISO</t>
  </si>
  <si>
    <t>Codigo ISO del pais</t>
  </si>
  <si>
    <t>final</t>
  </si>
  <si>
    <t>Moneda usada en el pais</t>
  </si>
  <si>
    <t>activoTransaccion</t>
  </si>
  <si>
    <t>"no confirmado"</t>
  </si>
  <si>
    <t>Constructores</t>
  </si>
  <si>
    <t>Tipo constructor</t>
  </si>
  <si>
    <t>Parámetros</t>
  </si>
  <si>
    <t>Excepciones</t>
  </si>
  <si>
    <t>Tipo parámetro</t>
  </si>
  <si>
    <t>public</t>
  </si>
  <si>
    <t>Defecto</t>
  </si>
  <si>
    <t>Constructor por defecto sin inicialización explícita.</t>
  </si>
  <si>
    <t>Parametrizado</t>
  </si>
  <si>
    <t>Constructor que inicializa los campos principales del país.</t>
  </si>
  <si>
    <t>String</t>
  </si>
  <si>
    <t>Por valor</t>
  </si>
  <si>
    <t>Identificador único del país</t>
  </si>
  <si>
    <t>Nombre del país</t>
  </si>
  <si>
    <t>codigoISO</t>
  </si>
  <si>
    <t>Código ISO del país</t>
  </si>
  <si>
    <t>Objeto</t>
  </si>
  <si>
    <t>Por referencia</t>
  </si>
  <si>
    <t>Moneda usada en el país</t>
  </si>
  <si>
    <t>Estado de habilitación para transacciones</t>
  </si>
  <si>
    <t>Métodos accesores</t>
  </si>
  <si>
    <t>Tipo método accesor</t>
  </si>
  <si>
    <t>Tipo modificación método</t>
  </si>
  <si>
    <t>Tipo dato de retorno</t>
  </si>
  <si>
    <t>getId</t>
  </si>
  <si>
    <t>getter</t>
  </si>
  <si>
    <t>Obtiene el UUID del país.</t>
  </si>
  <si>
    <t>setId</t>
  </si>
  <si>
    <t>setter</t>
  </si>
  <si>
    <t>Asigna el UUID del país.</t>
  </si>
  <si>
    <t>Identificador</t>
  </si>
  <si>
    <t>Nuevo UUID del país</t>
  </si>
  <si>
    <t xml:space="preserve">void </t>
  </si>
  <si>
    <t>getNombrePais</t>
  </si>
  <si>
    <t>Retorna el nombre del país.</t>
  </si>
  <si>
    <t>setNombrePais</t>
  </si>
  <si>
    <t>Establece el nombre del país.</t>
  </si>
  <si>
    <t>Nuevo nombre del país</t>
  </si>
  <si>
    <t>void</t>
  </si>
  <si>
    <t>getCodigoPais</t>
  </si>
  <si>
    <t>Retorna el código del país.</t>
  </si>
  <si>
    <t>setCodigoPais</t>
  </si>
  <si>
    <t>Establece el código del país.</t>
  </si>
  <si>
    <t>codigoPais</t>
  </si>
  <si>
    <t>getActivoTransaccion</t>
  </si>
  <si>
    <t>Retorna si el país está habilitado para transaccionar.</t>
  </si>
  <si>
    <t>setActivoTransaccion</t>
  </si>
  <si>
    <t>Modifica el estado de transacción.</t>
  </si>
  <si>
    <t>activo</t>
  </si>
  <si>
    <t>Nuevo estado de transacción</t>
  </si>
  <si>
    <t>getMoneda</t>
  </si>
  <si>
    <t>Retorna la moneda del país.</t>
  </si>
  <si>
    <t>setMoneda</t>
  </si>
  <si>
    <t>Establece la moneda del país.</t>
  </si>
  <si>
    <t>Objeto de tipo Moneda</t>
  </si>
  <si>
    <t>Métodos</t>
  </si>
  <si>
    <t>Tipo acceso método</t>
  </si>
  <si>
    <t>esValidoParaTransaccion</t>
  </si>
  <si>
    <t>Valida si el país está habilitado para compras.</t>
  </si>
  <si>
    <t>boolean</t>
  </si>
  <si>
    <t>combinarIdentificadorUnico</t>
  </si>
  <si>
    <t>static</t>
  </si>
  <si>
    <t>Genera una cadena única combinando id y nombrePais</t>
  </si>
  <si>
    <t>Texto extra opcional para incluir en la combinación</t>
  </si>
  <si>
    <t>En caso de que el valor recibido por parámetro llegue vacío</t>
  </si>
  <si>
    <t>imprimirResumen</t>
  </si>
  <si>
    <t>Imprime el estado del país.</t>
  </si>
  <si>
    <t>&lt;-Volver al inicio</t>
  </si>
  <si>
    <t>Public</t>
  </si>
  <si>
    <t>Final</t>
  </si>
  <si>
    <t>Codigo</t>
  </si>
  <si>
    <t>Constructor por defecto que instancia una moneda sin valores.</t>
  </si>
  <si>
    <t>Código identificador de la moneda</t>
  </si>
  <si>
    <t>Constructor que permite establecer código, nombre, símbolo e país asociado.</t>
  </si>
  <si>
    <t>codigo</t>
  </si>
  <si>
    <t>Código ISO de la moneda</t>
  </si>
  <si>
    <t>nombre</t>
  </si>
  <si>
    <t>Nombre de la moneda</t>
  </si>
  <si>
    <t>País asociado a la moneda</t>
  </si>
  <si>
    <t>Obtiene el id único de la moneda.</t>
  </si>
  <si>
    <t>long</t>
  </si>
  <si>
    <t>Asigna el id único de la moneda.</t>
  </si>
  <si>
    <t>identificador</t>
  </si>
  <si>
    <t>Nuevo identificador</t>
  </si>
  <si>
    <t>getCodigo</t>
  </si>
  <si>
    <t>Retorna el código ISO de la moneda.</t>
  </si>
  <si>
    <t>setCodigo</t>
  </si>
  <si>
    <t>Establece el código ISO de la moneda.</t>
  </si>
  <si>
    <t>getNombre</t>
  </si>
  <si>
    <t>Retorna el nombre de la moneda.</t>
  </si>
  <si>
    <t>setNombre</t>
  </si>
  <si>
    <t>Establece el nombre de la moneda.</t>
  </si>
  <si>
    <t>getPais</t>
  </si>
  <si>
    <t>Retorna el país asociado.</t>
  </si>
  <si>
    <t>setPais</t>
  </si>
  <si>
    <t>Establece el país asociado.</t>
  </si>
  <si>
    <t>País asociado</t>
  </si>
  <si>
    <t>registrarMoneda</t>
  </si>
  <si>
    <t>Permite registrar la moneda en el sistema, validando que no exista duplicación de código o id.</t>
  </si>
  <si>
    <t>Object</t>
  </si>
  <si>
    <t>País al que pertenece la moneda que se desea registrar.</t>
  </si>
  <si>
    <t>ExcepcionMonedaDuplicada si ya existe una moneda con mismo código o ID.</t>
  </si>
  <si>
    <t>Código ISO (ej. COP, USD) que identifica a la moned</t>
  </si>
  <si>
    <t>eliminarMoneda</t>
  </si>
  <si>
    <t>Elimina la moneda si no está asociada a ninguna compra activa.</t>
  </si>
  <si>
    <t>String (UUID)</t>
  </si>
  <si>
    <t>Identificador único de la moneda que se desea eliminar.</t>
  </si>
  <si>
    <t>ExcepcionMonedaEnUso si la moneda está asociada a transacciones activas.</t>
  </si>
  <si>
    <t>esValida</t>
  </si>
  <si>
    <t>Verifica si la moneda cumple con las validaciones del sistema.</t>
  </si>
  <si>
    <t>ExcepcionValidacionMoneda si los datos son inválidos.</t>
  </si>
  <si>
    <t>public static</t>
  </si>
  <si>
    <t>formatearCodigo</t>
  </si>
  <si>
    <t>Formatea el código ISO en mayúsculas y sin espacios.</t>
  </si>
  <si>
    <t>Código que se desea formatear (sin espacios y en mayúsculas)</t>
  </si>
  <si>
    <t>IllegalArgumentException si el código está vacío.</t>
  </si>
  <si>
    <t>Identificador unico del precio</t>
  </si>
  <si>
    <t>Valor</t>
  </si>
  <si>
    <t>bigdecimal</t>
  </si>
  <si>
    <t>monto base</t>
  </si>
  <si>
    <t>Valor numérico del precio definido por vendedor</t>
  </si>
  <si>
    <t>Moneda utilizada para representar el valor</t>
  </si>
  <si>
    <t>Constructor por defecto que instancia un precio sin valores iniciales.</t>
  </si>
  <si>
    <t>Constructor que permite establecer el valor y la moneda del precio.</t>
  </si>
  <si>
    <t>valor</t>
  </si>
  <si>
    <t>BigDecimal</t>
  </si>
  <si>
    <t>Valor numérico</t>
  </si>
  <si>
    <t>Valor base del precio definido por vendedor</t>
  </si>
  <si>
    <t>Tipo de moneda</t>
  </si>
  <si>
    <t>Moneda asociada al valor</t>
  </si>
  <si>
    <t>Devuelve el identificador único del precio.</t>
  </si>
  <si>
    <t>Asigna el ID del precio.</t>
  </si>
  <si>
    <t>getValor</t>
  </si>
  <si>
    <t>Obtiene el valor numérico asignado al precio.</t>
  </si>
  <si>
    <t>setValor</t>
  </si>
  <si>
    <t>Asigna el valor numérico al precio.</t>
  </si>
  <si>
    <t>Devuelve la moneda en la que está expresado el precio.</t>
  </si>
  <si>
    <t>Establece la moneda asociada al valor del precio.</t>
  </si>
  <si>
    <t>convertirAMoneda</t>
  </si>
  <si>
    <t>Convierte el valor del precio actual a una moneda destino usando tipo de cambio</t>
  </si>
  <si>
    <t>monedaDestino</t>
  </si>
  <si>
    <t>Moneda de destino</t>
  </si>
  <si>
    <t>Monto convertido</t>
  </si>
  <si>
    <t>esMayorA</t>
  </si>
  <si>
    <t>Compara si el valor del precio es mayor al valor de otro precio recibido.</t>
  </si>
  <si>
    <t>otroPrecio</t>
  </si>
  <si>
    <t>Valor a comparar</t>
  </si>
  <si>
    <t>Resultado lógico</t>
  </si>
  <si>
    <t>formatear</t>
  </si>
  <si>
    <t>Devuelve el valor del precio formateado como string según la moneda asociada.</t>
  </si>
  <si>
    <t>formato</t>
  </si>
  <si>
    <t>Plantilla de formato</t>
  </si>
  <si>
    <t>Formato texto</t>
  </si>
  <si>
    <t>Identificador único del producto</t>
  </si>
  <si>
    <t>Nombre del producto</t>
  </si>
  <si>
    <t>Descripción del producto</t>
  </si>
  <si>
    <t>Precio asignado al producto</t>
  </si>
  <si>
    <t>Constructor por defecto que instancia un producto sin valores iniciales.</t>
  </si>
  <si>
    <t>Constructor que permite establecer nombre, descripción y precio del producto.</t>
  </si>
  <si>
    <t xml:space="preserve">descripcion </t>
  </si>
  <si>
    <t>Información del producto</t>
  </si>
  <si>
    <t>Precio asignado</t>
  </si>
  <si>
    <t>Objeto precio asociado al producto</t>
  </si>
  <si>
    <t>Devuelve el identificador único del producto.</t>
  </si>
  <si>
    <t>Asigna el ID del producto.</t>
  </si>
  <si>
    <t>Devuelve el nombre del producto.</t>
  </si>
  <si>
    <t>Establece el nombre del producto.</t>
  </si>
  <si>
    <t>getDescripcion</t>
  </si>
  <si>
    <t>Retorna la descripción del producto.</t>
  </si>
  <si>
    <t>setDescripcion</t>
  </si>
  <si>
    <t>Asigna una descripción al producto.</t>
  </si>
  <si>
    <t>getPrecio</t>
  </si>
  <si>
    <t>Devuelve el objeto Precio asociado al producto.</t>
  </si>
  <si>
    <t>setPrecio</t>
  </si>
  <si>
    <t>Asigna el precio al producto.</t>
  </si>
  <si>
    <t xml:space="preserve">precio  </t>
  </si>
  <si>
    <t>Objeto precio</t>
  </si>
  <si>
    <t>obtenerPrecioFormateado</t>
  </si>
  <si>
    <t>Devuelve el precio del producto formateado con su símbolo monetario.</t>
  </si>
  <si>
    <t>precio legible</t>
  </si>
  <si>
    <t>aplicarDescuento</t>
  </si>
  <si>
    <t>Aplica un descuento al precio del producto y lo actualiza.</t>
  </si>
  <si>
    <t>porcentaje</t>
  </si>
  <si>
    <t>double</t>
  </si>
  <si>
    <t>porcentaje de descuento</t>
  </si>
  <si>
    <t>esProductoPremium</t>
  </si>
  <si>
    <t>Evalúa si el precio del producto supera cierto umbral de categoría premium.</t>
  </si>
  <si>
    <t>Identificador único del detalle de compra</t>
  </si>
  <si>
    <t>Producto asociado a este detalle</t>
  </si>
  <si>
    <t>int</t>
  </si>
  <si>
    <t>Cantidad de unidades del producto en la compra</t>
  </si>
  <si>
    <t>Bigdecimal</t>
  </si>
  <si>
    <t>Resultado de multiplicar cantidad * precio</t>
  </si>
  <si>
    <t>Constructor por defecto que instancia un detalle de compra vacío.</t>
  </si>
  <si>
    <t>Constructor que inicializa producto, cantidad y subtotal directamente.</t>
  </si>
  <si>
    <t>Producto comprado</t>
  </si>
  <si>
    <t>Producto incluido en el detalle.</t>
  </si>
  <si>
    <t>Número de unidades</t>
  </si>
  <si>
    <t>Cantidad de productos</t>
  </si>
  <si>
    <t>Valor total parcial</t>
  </si>
  <si>
    <t>Precio * cantidad del producto</t>
  </si>
  <si>
    <t>Retorna el identificador único del detalle de compra.</t>
  </si>
  <si>
    <t>Asigna el ID del detalle de compra.</t>
  </si>
  <si>
    <t>getProducto</t>
  </si>
  <si>
    <t>Retorna el producto incluido en el detalle.</t>
  </si>
  <si>
    <t>setProducto</t>
  </si>
  <si>
    <t>Asigna el producto correspondiente al detalle.</t>
  </si>
  <si>
    <t xml:space="preserve">producto  </t>
  </si>
  <si>
    <t>getCantidad</t>
  </si>
  <si>
    <t>Devuelve la cantidad del producto en esta compra.</t>
  </si>
  <si>
    <t>setCantidad</t>
  </si>
  <si>
    <t>Establece la cantidad del producto.</t>
  </si>
  <si>
    <t>Cantidad</t>
  </si>
  <si>
    <t>getSubtotal</t>
  </si>
  <si>
    <t>Devuelve el subtotal (cantidad * precio).</t>
  </si>
  <si>
    <t>setAtributoUno</t>
  </si>
  <si>
    <t>Método encargado de colocar el valor al atributo atributoUno</t>
  </si>
  <si>
    <t>Subtotal</t>
  </si>
  <si>
    <t>calcularSubtotal</t>
  </si>
  <si>
    <t>Calcula el subtotal multiplicando cantidad por precio del producto.</t>
  </si>
  <si>
    <t>subtotal calculado</t>
  </si>
  <si>
    <t>esProductoDisponible</t>
  </si>
  <si>
    <t>Verifica si el producto del detalle tiene unidades disponibles para la venta.</t>
  </si>
  <si>
    <t>disponibilidad</t>
  </si>
  <si>
    <t>mostrarDetalleCompra</t>
  </si>
  <si>
    <t>Devuelve una cadena con el resumen del producto, cantidad y subtotal.</t>
  </si>
  <si>
    <t>List&lt;DetalleCompra&gt;</t>
  </si>
  <si>
    <t>PrecioTotal</t>
  </si>
  <si>
    <t>Usuario</t>
  </si>
  <si>
    <t>Uusario</t>
  </si>
  <si>
    <t>defecto</t>
  </si>
  <si>
    <t>Constructor vacío que permite crear una compra sin inicializar atributos.</t>
  </si>
  <si>
    <t>parametrizado</t>
  </si>
  <si>
    <t>Constructor que permite inicializar una compra con detalle, precio y usuario.</t>
  </si>
  <si>
    <t xml:space="preserve">Detalle </t>
  </si>
  <si>
    <t>por valor</t>
  </si>
  <si>
    <t>Lista de detalles asociados a la compra</t>
  </si>
  <si>
    <t>precioTotal</t>
  </si>
  <si>
    <t>Precio total de la compra</t>
  </si>
  <si>
    <t>usuario</t>
  </si>
  <si>
    <t>Usuario (comprador) que realiza la compra</t>
  </si>
  <si>
    <t>Retorna el identificador único de la compra.</t>
  </si>
  <si>
    <t>Establece el identificador único de la compra.</t>
  </si>
  <si>
    <t>getDetalle</t>
  </si>
  <si>
    <t>Devuelve la lista de detalles asociados a la compra.</t>
  </si>
  <si>
    <t>setDetalle</t>
  </si>
  <si>
    <t>Asigna la lista de detalles asociados a la compra.</t>
  </si>
  <si>
    <t>detalle</t>
  </si>
  <si>
    <t>getPrecioTotal</t>
  </si>
  <si>
    <t>Retorna el precio total de la compra.</t>
  </si>
  <si>
    <t>setPrecioTotal</t>
  </si>
  <si>
    <t>Establece el precio total de la compra.</t>
  </si>
  <si>
    <t>getUsuario</t>
  </si>
  <si>
    <t>Devuelve el usuario (comprador) asociado a la compra.</t>
  </si>
  <si>
    <t>setUusario</t>
  </si>
  <si>
    <t>Asigna el usuario (comprador) a la compra.</t>
  </si>
  <si>
    <t>registrarCompra</t>
  </si>
  <si>
    <t>Registra la compra y guarda todos los detalles asociados.</t>
  </si>
  <si>
    <t>detalles</t>
  </si>
  <si>
    <t>Detalle de compra</t>
  </si>
  <si>
    <t>Usuario comprador</t>
  </si>
  <si>
    <t>Precio de la compra</t>
  </si>
  <si>
    <t>calcularTotal</t>
  </si>
  <si>
    <t>Calcula el total de la compra sumando los precios de cada detalle.</t>
  </si>
  <si>
    <t>verificarDisponibilidad</t>
  </si>
  <si>
    <t>Verifica si los productos incluidos están disponibles para la compra.</t>
  </si>
  <si>
    <t>generarResumen</t>
  </si>
  <si>
    <t>Genera un resumen textual de los datos de la compra.</t>
  </si>
  <si>
    <t>tipo plantilla</t>
  </si>
  <si>
    <t>usuario, verificador</t>
  </si>
  <si>
    <t>Identificador único del comprador</t>
  </si>
  <si>
    <t>Nombre del comprador</t>
  </si>
  <si>
    <t>dni</t>
  </si>
  <si>
    <t>Documento Nacional de Identidad</t>
  </si>
  <si>
    <t>dniValidado</t>
  </si>
  <si>
    <t>Estado de validación del DNI</t>
  </si>
  <si>
    <t>correoElectronico</t>
  </si>
  <si>
    <t>Correo electrónico del comprador</t>
  </si>
  <si>
    <t>correoConfirmado</t>
  </si>
  <si>
    <t>Verificación del correo</t>
  </si>
  <si>
    <t>telefono</t>
  </si>
  <si>
    <t>Número de contacto</t>
  </si>
  <si>
    <t>telefonoConfirmado</t>
  </si>
  <si>
    <t>Verificación del teléfono</t>
  </si>
  <si>
    <t>verificacion</t>
  </si>
  <si>
    <t>Objeto de verificación asociado</t>
  </si>
  <si>
    <t>compras</t>
  </si>
  <si>
    <t>list&lt;compra&gt;</t>
  </si>
  <si>
    <t>Lista de compras realizadas</t>
  </si>
  <si>
    <t>Constructor por defecto que instancia un comprador sin compras asociadas.</t>
  </si>
  <si>
    <t>Constructor que permite establecer los datos heredados del usuario y las compras realizadas.</t>
  </si>
  <si>
    <t>Nombre completo del comprador</t>
  </si>
  <si>
    <t>Documento</t>
  </si>
  <si>
    <t>Validacion documento</t>
  </si>
  <si>
    <t>Indica si el DNI fue validado</t>
  </si>
  <si>
    <t>Correo</t>
  </si>
  <si>
    <t>Confirmacion de correo</t>
  </si>
  <si>
    <t>Indica si el correo fue confirmado</t>
  </si>
  <si>
    <t>Confirmacion telefono</t>
  </si>
  <si>
    <t>Indica si el teléfono fue confirmado</t>
  </si>
  <si>
    <t>Objeto verificador</t>
  </si>
  <si>
    <t>Código u objeto de verificación relacionado</t>
  </si>
  <si>
    <t>Historial de compras</t>
  </si>
  <si>
    <t>Lista de compras realizadas por el comprador</t>
  </si>
  <si>
    <t>Retorna el identificador del comprador.</t>
  </si>
  <si>
    <t>Asigna el identificador del comprador.</t>
  </si>
  <si>
    <t>Devuelve el nombre del comprador.</t>
  </si>
  <si>
    <t>Asigna el nombre del comprador.</t>
  </si>
  <si>
    <t>getDni</t>
  </si>
  <si>
    <t>Devuelve el documento de identidad del comprador.</t>
  </si>
  <si>
    <t>setDni</t>
  </si>
  <si>
    <t>Establece el DNI del comprador.</t>
  </si>
  <si>
    <t>isDniValidado</t>
  </si>
  <si>
    <t>Indica si el DNI fue validado.</t>
  </si>
  <si>
    <t>setDniValidado</t>
  </si>
  <si>
    <t>Marca si el DNI fue validado.</t>
  </si>
  <si>
    <t>Validacion</t>
  </si>
  <si>
    <t>getCorreoElectronico</t>
  </si>
  <si>
    <t>Devuelve el correo electrónico del comprador.</t>
  </si>
  <si>
    <t>setCorreoElectronico</t>
  </si>
  <si>
    <t>Establece el correo electrónico.</t>
  </si>
  <si>
    <t>correo</t>
  </si>
  <si>
    <t>isCorreoConfirmado</t>
  </si>
  <si>
    <t>Indica si el correo ha sido confirmado.</t>
  </si>
  <si>
    <t>setCorreoConfirmado</t>
  </si>
  <si>
    <t>Marca el correo como confirmado.</t>
  </si>
  <si>
    <t>confirmacion</t>
  </si>
  <si>
    <t>getTelefono</t>
  </si>
  <si>
    <t>Devuelve el número telefónico del comprador.</t>
  </si>
  <si>
    <t>setTelefono</t>
  </si>
  <si>
    <t>Asigna el número telefónico.</t>
  </si>
  <si>
    <t>isTelefonoConfirmado</t>
  </si>
  <si>
    <t>Indica si el número fue confirmado.</t>
  </si>
  <si>
    <t>setTelefonoConfirmado</t>
  </si>
  <si>
    <t>Marca el número como confirmado.</t>
  </si>
  <si>
    <t>getVerificacion</t>
  </si>
  <si>
    <t>Devuelve el objeto verificador asociado.</t>
  </si>
  <si>
    <t>setVerificacion</t>
  </si>
  <si>
    <t>Asocia un objeto verificador al comprador.</t>
  </si>
  <si>
    <t>getCompras</t>
  </si>
  <si>
    <t>Devuelve la lista de compras realizadas.</t>
  </si>
  <si>
    <t>list&lt;Compra&gt;</t>
  </si>
  <si>
    <t>setCompras</t>
  </si>
  <si>
    <t>Asigna una lista de compras al comprador.</t>
  </si>
  <si>
    <t>Historial compras</t>
  </si>
  <si>
    <t>registrarCuenta</t>
  </si>
  <si>
    <t>Registra un nuevo comprador con sus datos y los marca como no validados.</t>
  </si>
  <si>
    <t>confirmarCorreo</t>
  </si>
  <si>
    <t>Marca el estado del correo como confirmado.</t>
  </si>
  <si>
    <t>validarDni</t>
  </si>
  <si>
    <t>Verifica y marca el DNI como validado</t>
  </si>
  <si>
    <t>agregarCompra</t>
  </si>
  <si>
    <t>Agrega una nueva compra al historial del comprador.</t>
  </si>
  <si>
    <t xml:space="preserve">compra  </t>
  </si>
  <si>
    <t>Nueva compra</t>
  </si>
  <si>
    <t>resumenCompras</t>
  </si>
  <si>
    <t>Devuelve una cadena con el resumen de las compras realizadas.</t>
  </si>
  <si>
    <t>resumen texto</t>
  </si>
  <si>
    <t>eliminarCuenta</t>
  </si>
  <si>
    <t>Desactiva o elimina lógicamente al comprador del sistema.</t>
  </si>
  <si>
    <t>vendedor, producto</t>
  </si>
  <si>
    <t>Identificador único de la relación</t>
  </si>
  <si>
    <t>Identificador del vendedor</t>
  </si>
  <si>
    <t>Identificador del producto</t>
  </si>
  <si>
    <t>Constructor por defecto que permite crear una instancia vacía del vínculo.</t>
  </si>
  <si>
    <t>Constructor que permite asociar directamente un vendedor con un producto.</t>
  </si>
  <si>
    <t>ID del vendedor</t>
  </si>
  <si>
    <t>ID del producto</t>
  </si>
  <si>
    <t>Devuelve el identificador único de la relación.</t>
  </si>
  <si>
    <t>Establece el ID de la relación.</t>
  </si>
  <si>
    <t>Idetificador</t>
  </si>
  <si>
    <t>getIdVendedor</t>
  </si>
  <si>
    <t>Devuelve el identificador del vendedor asociado.</t>
  </si>
  <si>
    <t>setIdVendedor</t>
  </si>
  <si>
    <t>Asigna el identificador del vendedor.</t>
  </si>
  <si>
    <t>ID vendedor</t>
  </si>
  <si>
    <t>getIdProducto</t>
  </si>
  <si>
    <t>Retorna el identificador del producto ofrecido</t>
  </si>
  <si>
    <t>setIdProducto</t>
  </si>
  <si>
    <t>Asigna el producto que ofrece el vendedor</t>
  </si>
  <si>
    <t>ID producto</t>
  </si>
  <si>
    <t>vincularProductoVendedor</t>
  </si>
  <si>
    <t>Asocia explícitamente un producto a un vendedor.</t>
  </si>
  <si>
    <t>desvincularProducto</t>
  </si>
  <si>
    <t>Elimina la asociación del producto actual con el vendedor.</t>
  </si>
  <si>
    <t>mostrarRelacion</t>
  </si>
  <si>
    <t>Devuelve una cadena que resume la relación (ID vendedor + ID producto).</t>
  </si>
  <si>
    <t>texto resumen</t>
  </si>
  <si>
    <t>Identificador único del vendedor</t>
  </si>
  <si>
    <t>nombreRepresentante</t>
  </si>
  <si>
    <t>Nombre del representante del vendedor</t>
  </si>
  <si>
    <t>Documento de identidad del representante</t>
  </si>
  <si>
    <t>Correo electrónico del vendedor</t>
  </si>
  <si>
    <t>Verificación del correo electrónico</t>
  </si>
  <si>
    <t>Teléfono de contacto del vendedo</t>
  </si>
  <si>
    <t>telefonoVerificado</t>
  </si>
  <si>
    <t>Indica si el teléfono ha sido verificado</t>
  </si>
  <si>
    <t>Objeto asociado a la verificación del vendedor</t>
  </si>
  <si>
    <t>Constructor por defecto que permite instanciar un vendedor sin inicializar datos.</t>
  </si>
  <si>
    <t>Constructor que permite establecer los datos personales y de contacto del vendedor.</t>
  </si>
  <si>
    <t>Nofinal</t>
  </si>
  <si>
    <t>Nombre del representante legal del vendedor</t>
  </si>
  <si>
    <t>Correo electronico</t>
  </si>
  <si>
    <t>Dirección de correo del vendedor</t>
  </si>
  <si>
    <t>Telefono de contacto</t>
  </si>
  <si>
    <t>Número telefónico principal del vendedor</t>
  </si>
  <si>
    <t>objeto verificador asociado</t>
  </si>
  <si>
    <t>Datos de verificación</t>
  </si>
  <si>
    <t>Devuelve el ID único del vendedor.</t>
  </si>
  <si>
    <t>Asigna el ID del vendedor.</t>
  </si>
  <si>
    <t>getNombreRepresentante</t>
  </si>
  <si>
    <t>Obtiene el nombre del representante del vendedor.</t>
  </si>
  <si>
    <t>setNombreRepresentante</t>
  </si>
  <si>
    <t>Establece el nombre del representante.</t>
  </si>
  <si>
    <t>representante</t>
  </si>
  <si>
    <t>Retorna el documento del vendedor.</t>
  </si>
  <si>
    <t>Asigna el documento del vendedor.</t>
  </si>
  <si>
    <t>Indica si el documento ha sido validado.</t>
  </si>
  <si>
    <t>Marca el documento como validado.</t>
  </si>
  <si>
    <t>validacion DNI</t>
  </si>
  <si>
    <t>Devuelve el correo del vendedor.</t>
  </si>
  <si>
    <t>Establece el correo del vendedor.</t>
  </si>
  <si>
    <t>Indica si el correo fue confirmado.</t>
  </si>
  <si>
    <t>confirmacion correo</t>
  </si>
  <si>
    <t>Devuelve el número telefónico.</t>
  </si>
  <si>
    <t>Establece el teléfono del vendedor.</t>
  </si>
  <si>
    <t>isTelefonoVerificado</t>
  </si>
  <si>
    <t>Indica si el teléfono ha sido verificado.</t>
  </si>
  <si>
    <t>setTelefonoVerificado</t>
  </si>
  <si>
    <t>Marca el teléfono como verificado.</t>
  </si>
  <si>
    <t>verificacion telefono</t>
  </si>
  <si>
    <t>Asigna un verificador al vendedor.</t>
  </si>
  <si>
    <t>objeto verificador</t>
  </si>
  <si>
    <t>registrarVendedor</t>
  </si>
  <si>
    <t>Inicializa un vendedor con estado sin validar.</t>
  </si>
  <si>
    <t>verificarContacto</t>
  </si>
  <si>
    <t>Marca como verificados el correo y el teléfono.</t>
  </si>
  <si>
    <t>Marca el DNI del vendedor como validado.</t>
  </si>
  <si>
    <t>resumenContacto</t>
  </si>
  <si>
    <t>Devuelve un resumen de los datos de contacto del vendedor.</t>
  </si>
  <si>
    <t>actualizarDatosPerfil</t>
  </si>
  <si>
    <t>Actualiza nombre, correo y teléfono.</t>
  </si>
  <si>
    <t>nombre, correo, telefono</t>
  </si>
  <si>
    <t>string, string, string</t>
  </si>
  <si>
    <t>nuevos datos de contacto</t>
  </si>
  <si>
    <t>Elimina lógicamente al vendedor del sistema.</t>
  </si>
  <si>
    <t>Identificador único del detalle (asociación producto-categoría)</t>
  </si>
  <si>
    <t>Referencia al producto asociado</t>
  </si>
  <si>
    <t>idCategoria</t>
  </si>
  <si>
    <t>Referencia a la categoría asociada</t>
  </si>
  <si>
    <t>Constructor por defecto que crea un objeto sin información cargada.</t>
  </si>
  <si>
    <t>Constructor que permite definir la descripción y condiciones específicas.</t>
  </si>
  <si>
    <t>ID de la categoria</t>
  </si>
  <si>
    <t>Retorna el ID del detalle de categoría.</t>
  </si>
  <si>
    <t>Asigna el ID del detalle.</t>
  </si>
  <si>
    <t>Retorna el ID del producto asociado.</t>
  </si>
  <si>
    <t>Establece el ID del producto.</t>
  </si>
  <si>
    <t>ID Producto</t>
  </si>
  <si>
    <t>getIdCategoria</t>
  </si>
  <si>
    <t>Retorna el ID de la categoría asociada.</t>
  </si>
  <si>
    <t>setIdCategoria</t>
  </si>
  <si>
    <t>Establece el ID de la categoría.</t>
  </si>
  <si>
    <t>ID Categoria</t>
  </si>
  <si>
    <t>asociarProductoACategoria</t>
  </si>
  <si>
    <t>Asocia explícitamente un producto a una categoría.</t>
  </si>
  <si>
    <t>eliminarAsociacion</t>
  </si>
  <si>
    <t>Elimina la relación entre producto y categoría.</t>
  </si>
  <si>
    <t>Devuelve un texto con el ID de producto y categoría asociados.</t>
  </si>
  <si>
    <t>resumen textual</t>
  </si>
  <si>
    <t>Identificador único de la categoría</t>
  </si>
  <si>
    <t>Nombre que describe la categoría general</t>
  </si>
  <si>
    <t>Constructor por defecto que permite crear una categoría sin valores iniciales.</t>
  </si>
  <si>
    <t>Constructor que permite definir una categoría estableciendo su nombre.</t>
  </si>
  <si>
    <t>Nombre general de la categoría</t>
  </si>
  <si>
    <t>Devuelve el identificador único de la categoría.</t>
  </si>
  <si>
    <t>Asigna el ID de la categoría.</t>
  </si>
  <si>
    <t>Devuelve el nombre de la categoría.</t>
  </si>
  <si>
    <t>Asigna el nombre de la categoría.</t>
  </si>
  <si>
    <t>registrarCategoria</t>
  </si>
  <si>
    <t>nombre nuevo</t>
  </si>
  <si>
    <t>actualizarNombre</t>
  </si>
  <si>
    <t>Actualiza el nombre de la categoría.</t>
  </si>
  <si>
    <t>nuevoNombre</t>
  </si>
  <si>
    <t>nombre actualizado</t>
  </si>
  <si>
    <t>eliminarCategoria</t>
  </si>
  <si>
    <t>Elimina lógicamente la categoría.</t>
  </si>
  <si>
    <t>mostarInformacion</t>
  </si>
  <si>
    <t>Devuelve un resumen con el nombre y el ID de la categoría.</t>
  </si>
  <si>
    <t>Identificador único del pago</t>
  </si>
  <si>
    <t>monto</t>
  </si>
  <si>
    <t>Monto total de la transacción</t>
  </si>
  <si>
    <t>metodoPago</t>
  </si>
  <si>
    <t>Método utilizado para realizar el pago</t>
  </si>
  <si>
    <t>estadoPago</t>
  </si>
  <si>
    <t xml:space="preserve">Estado actual del pago </t>
  </si>
  <si>
    <t>Usuario que realizó el pago</t>
  </si>
  <si>
    <t>Constructor por defecto que crea un pago sin información inicial.</t>
  </si>
  <si>
    <t>Constructor que permite establecer el monto, estado, moneda y compra.</t>
  </si>
  <si>
    <t>Monto total a pagar</t>
  </si>
  <si>
    <t>metodo de pago</t>
  </si>
  <si>
    <t>Objeto que representa el método de pago</t>
  </si>
  <si>
    <t>Estado del pago</t>
  </si>
  <si>
    <t>Devuelve el ID del pago.</t>
  </si>
  <si>
    <t>Establece el ID del pago.</t>
  </si>
  <si>
    <t>getMonto</t>
  </si>
  <si>
    <t>Devuelve el monto total pagado.</t>
  </si>
  <si>
    <t>setMonto</t>
  </si>
  <si>
    <t>Establece el monto del pago.</t>
  </si>
  <si>
    <t>getMetodoPago</t>
  </si>
  <si>
    <t>Devuelve el método utilizado para el pago.</t>
  </si>
  <si>
    <t>setMetodoPago</t>
  </si>
  <si>
    <t>Asigna el método de pago.</t>
  </si>
  <si>
    <t>Metodo</t>
  </si>
  <si>
    <t>getEstadoPago</t>
  </si>
  <si>
    <t>Devuelve el estado actual del pago.</t>
  </si>
  <si>
    <t>Estado pago</t>
  </si>
  <si>
    <t>setEstadoPago</t>
  </si>
  <si>
    <t>Establece el estado del pago.</t>
  </si>
  <si>
    <t>getComprador</t>
  </si>
  <si>
    <t>Retorna el comprador que realizó el pago.</t>
  </si>
  <si>
    <t>setComprador</t>
  </si>
  <si>
    <t>Asigna el comprador al pago.</t>
  </si>
  <si>
    <t>procesarPago</t>
  </si>
  <si>
    <t>Cambia el estado del pago a “Completado” si los datos están completos.</t>
  </si>
  <si>
    <t>cancelarPago</t>
  </si>
  <si>
    <t>Cambia el estado del pago a “Cancelado”.</t>
  </si>
  <si>
    <t>esPagoValido</t>
  </si>
  <si>
    <t>Verifica si el monto es mayor a cero y si hay comprador y método asignados.</t>
  </si>
  <si>
    <t>true/false</t>
  </si>
  <si>
    <t>resumenPago</t>
  </si>
  <si>
    <t>Devuelve una cadena con el monto, estado y método de pago.</t>
  </si>
  <si>
    <t>pago, comprador, vendedor</t>
  </si>
  <si>
    <t>Identificador único de la verificación</t>
  </si>
  <si>
    <t>keyDeliveryRecepcion</t>
  </si>
  <si>
    <t>Clave asociada a la recepción del producto</t>
  </si>
  <si>
    <t>keyDeliveryEntrega</t>
  </si>
  <si>
    <t>Clave asociada a la entrega del producto</t>
  </si>
  <si>
    <t>keyVendedor</t>
  </si>
  <si>
    <t>Identificador del vendedor involucrado</t>
  </si>
  <si>
    <t>keyComprador</t>
  </si>
  <si>
    <t>Identificador del comprador involucrado</t>
  </si>
  <si>
    <t>idPago</t>
  </si>
  <si>
    <t>Identificador del pago relacionado a la verificación</t>
  </si>
  <si>
    <t>aprobacion</t>
  </si>
  <si>
    <t xml:space="preserve">Estado de verificación </t>
  </si>
  <si>
    <t>Constructor por defecto que permite crear una verificación sin inicializar datos.</t>
  </si>
  <si>
    <t>Constructor que permite establecer claves de entrega, actores y estado.</t>
  </si>
  <si>
    <t>clave recepcion</t>
  </si>
  <si>
    <t>Clave de verificación al recibir el producto</t>
  </si>
  <si>
    <t>clave entrega</t>
  </si>
  <si>
    <t>Clave de verificación al entregar el producto</t>
  </si>
  <si>
    <t>ID del vendedor involucrado</t>
  </si>
  <si>
    <t>ID del comprador involucrado</t>
  </si>
  <si>
    <t>Pago relacionado a la verificación</t>
  </si>
  <si>
    <t>Resultado de la verificación.</t>
  </si>
  <si>
    <t>Retorna el ID único del verificador.</t>
  </si>
  <si>
    <t>Establece el ID del verificador.</t>
  </si>
  <si>
    <t>getKeyDeliveryRecepcion</t>
  </si>
  <si>
    <t>Devuelve la clave de recepción.</t>
  </si>
  <si>
    <t>setKeyDeliveryRecepcion</t>
  </si>
  <si>
    <t>Establece la clave de recepción.</t>
  </si>
  <si>
    <t>getKeyDeliveryEntrega</t>
  </si>
  <si>
    <t>Devuelve la clave de entrega.</t>
  </si>
  <si>
    <t>setKeyDeliveryEntrega</t>
  </si>
  <si>
    <t>Establece la clave de entrega.</t>
  </si>
  <si>
    <t>getKeyVendedor</t>
  </si>
  <si>
    <t>Retorna el ID del vendedor involucrado.</t>
  </si>
  <si>
    <t>setKeyVendedor</t>
  </si>
  <si>
    <t>Establece el ID del vendedor.</t>
  </si>
  <si>
    <t>getKeyComprador</t>
  </si>
  <si>
    <t>Retorna el ID del comprador involucrado.</t>
  </si>
  <si>
    <t>setKeyComprador</t>
  </si>
  <si>
    <t>Establece el ID del comprador.</t>
  </si>
  <si>
    <t>getIdPago</t>
  </si>
  <si>
    <t>Devuelve el ID del pago verificado.</t>
  </si>
  <si>
    <t>setIdPago</t>
  </si>
  <si>
    <t>Establece el ID del pago vinculado a la verificación.</t>
  </si>
  <si>
    <t>getAprobacion</t>
  </si>
  <si>
    <t>Retorna el estado de aprobación de la verificación.</t>
  </si>
  <si>
    <t>setAprobacion</t>
  </si>
  <si>
    <t>Establece el resultado de la verificación.</t>
  </si>
  <si>
    <t>Estado verificacion</t>
  </si>
  <si>
    <t>verificarEntrega</t>
  </si>
  <si>
    <t>Verifica si las claves de entrega y recepción coinciden.</t>
  </si>
  <si>
    <t>aprobarVerificacion</t>
  </si>
  <si>
    <t>Marca la verificación como “Aprobada”.</t>
  </si>
  <si>
    <t>rechzarVerificacion</t>
  </si>
  <si>
    <t>Marca la verificación como “No aprobada”.</t>
  </si>
  <si>
    <t>resumenVerificacion</t>
  </si>
  <si>
    <t>Devuelve resumen con datos de verificación, comprador y vendedor.</t>
  </si>
  <si>
    <t>Identificador único del detalle del delivery</t>
  </si>
  <si>
    <t>Estado actual del proceso de entrega</t>
  </si>
  <si>
    <t>Identificador del objeto Delivery asociado</t>
  </si>
  <si>
    <t>Constructor por defecto que permite crear un detalle sin datos iniciales.</t>
  </si>
  <si>
    <t>Constructor que permite establecer el estado del envío y su relación con delivery.</t>
  </si>
  <si>
    <t>Estado del envio</t>
  </si>
  <si>
    <t>ID de Delivery</t>
  </si>
  <si>
    <t>Relacion con el objeto Delivery correspondiente</t>
  </si>
  <si>
    <t>Devuelve el identificador único del detalle de entrega.</t>
  </si>
  <si>
    <t>Asigna el identificador del detalle de entrega.</t>
  </si>
  <si>
    <t>getEstado</t>
  </si>
  <si>
    <t>Devuelve el estado del envío.</t>
  </si>
  <si>
    <t>setEstado</t>
  </si>
  <si>
    <t>Establece el estado actual del envío.</t>
  </si>
  <si>
    <t>getIdDelivery</t>
  </si>
  <si>
    <t>Devuelve el ID del objeto Delivery asociado</t>
  </si>
  <si>
    <t>setIdDelivery</t>
  </si>
  <si>
    <t>Establece la relacion con el objeto Delivery</t>
  </si>
  <si>
    <t>Relacion Delivery</t>
  </si>
  <si>
    <t>actualizarEstado</t>
  </si>
  <si>
    <t>Cambia el estado de la entrega</t>
  </si>
  <si>
    <t>nuevoEstado</t>
  </si>
  <si>
    <t>Estado nuevo</t>
  </si>
  <si>
    <t>estaEntregado</t>
  </si>
  <si>
    <t>Verifica si el estado actual es “Entregado”.</t>
  </si>
  <si>
    <t>resumenEntrega</t>
  </si>
  <si>
    <t>Devuelve una cadena con el estado actual y el ID del Delivery</t>
  </si>
  <si>
    <t>descripcion resumen</t>
  </si>
  <si>
    <t>Asociacion</t>
  </si>
  <si>
    <t>Tiene muchos</t>
  </si>
  <si>
    <t>Composicion</t>
  </si>
  <si>
    <t>Identificador único de la entrega</t>
  </si>
  <si>
    <t>Documento del receptor del paquete</t>
  </si>
  <si>
    <t>verificacionRecepcion</t>
  </si>
  <si>
    <t>ID de verificación al recibir el producto</t>
  </si>
  <si>
    <t>verificacionEntrega</t>
  </si>
  <si>
    <t>ID de verificación al entregar el producto</t>
  </si>
  <si>
    <t>detalleEntrega</t>
  </si>
  <si>
    <t>List&lt;DetalleDelivery&gt;</t>
  </si>
  <si>
    <t>Lista de detalles asociados al proceso de entrega</t>
  </si>
  <si>
    <t>Constructor por defecto que permite crear una entrega sin datos iniciales.</t>
  </si>
  <si>
    <t>Constructor que permite establecer los datos clave del proceso de entrega</t>
  </si>
  <si>
    <t>Documento receptor</t>
  </si>
  <si>
    <t>Documento del destinatario</t>
  </si>
  <si>
    <t>ID verificacion recepcion</t>
  </si>
  <si>
    <t xml:space="preserve">por valor </t>
  </si>
  <si>
    <t>VerificacionEntrega</t>
  </si>
  <si>
    <t>ID verificacion entrega</t>
  </si>
  <si>
    <t>Devuelve el ID unico del objeto Delivery</t>
  </si>
  <si>
    <t>Establece el ID del objeto Delivery</t>
  </si>
  <si>
    <t>Devuelve el documento del receptor.</t>
  </si>
  <si>
    <t>Asigna el documento del receptor.</t>
  </si>
  <si>
    <t>Documento recetor</t>
  </si>
  <si>
    <t>Retorna true si el DNI fue validado</t>
  </si>
  <si>
    <t>Marca el DNI como validado o no.</t>
  </si>
  <si>
    <t>getVerificacionRecepcion</t>
  </si>
  <si>
    <t>Devuelve el ID de verificación de recepción.</t>
  </si>
  <si>
    <t>setVerificacionRecepcion</t>
  </si>
  <si>
    <t>Establece el ID de verificación de recepción.</t>
  </si>
  <si>
    <t>ID verificacion</t>
  </si>
  <si>
    <t>getVerificacionEntrega</t>
  </si>
  <si>
    <t>Devuelve el ID de verificación de entrega.</t>
  </si>
  <si>
    <t>setVerificacionEntrega</t>
  </si>
  <si>
    <t>Establece el ID de verificación de entrega.</t>
  </si>
  <si>
    <t>getDetalleEntrega</t>
  </si>
  <si>
    <t>Devuelve la lista de detalles de entrega.</t>
  </si>
  <si>
    <t>list&lt;DetalleDelivery&gt;</t>
  </si>
  <si>
    <t>setDetalleEntrega</t>
  </si>
  <si>
    <t>Establece la lista de detalles de entrega.</t>
  </si>
  <si>
    <t>lista entregas</t>
  </si>
  <si>
    <t>validarDniReceptor</t>
  </si>
  <si>
    <t>Marca como validado el DNI si cumple ciertos criterios internos.</t>
  </si>
  <si>
    <t>verificarEntregaCompleta</t>
  </si>
  <si>
    <t>Devuelve true si ambas verificaciones (entrega y recepción) están asignadas.</t>
  </si>
  <si>
    <t>registrarEntrega</t>
  </si>
  <si>
    <t>Registra una nueva entrega agregándola a la lista de detalles.</t>
  </si>
  <si>
    <t xml:space="preserve">detalle  </t>
  </si>
  <si>
    <t>Detalle a agregar</t>
  </si>
  <si>
    <t>resumenDelivery</t>
  </si>
  <si>
    <t>Devuelve un resumen textual del estado del delivery</t>
  </si>
  <si>
    <t>Identificador único de la dirección de entrega</t>
  </si>
  <si>
    <t>compradorId</t>
  </si>
  <si>
    <t>Identificador del comprador asociado</t>
  </si>
  <si>
    <t>Código postal de la dirección</t>
  </si>
  <si>
    <t>calle</t>
  </si>
  <si>
    <t>Calle específica donde se hará la entrega</t>
  </si>
  <si>
    <t>informacionAdicional</t>
  </si>
  <si>
    <t>Información adicional relevante para la entrega</t>
  </si>
  <si>
    <t>Identificador de la ciudad asociada</t>
  </si>
  <si>
    <t>Constructor sin parámetros que permite crear una instancia vacía de la clase DireccionEntrega</t>
  </si>
  <si>
    <t>Constructor con parámetros que permite inicializar todos los atributos de la clase</t>
  </si>
  <si>
    <t>Identificador único de la dirección de entrega.</t>
  </si>
  <si>
    <t>ID del comprador asociado a la dirección</t>
  </si>
  <si>
    <t>Código postal correspondiente a la zona de entrega.</t>
  </si>
  <si>
    <t>Calle o avenida donde se realizará la entrega.</t>
  </si>
  <si>
    <t>informacion Adicional</t>
  </si>
  <si>
    <t>Información adicional útil para ubicar la dirección (piso, apto, etc.).</t>
  </si>
  <si>
    <t>ID de la ciudad donde se ubica la dirección.</t>
  </si>
  <si>
    <t>Retorna el identificador único de la dirección.</t>
  </si>
  <si>
    <t>Establece el identificador único de la dirección.</t>
  </si>
  <si>
    <t>getCompradorId</t>
  </si>
  <si>
    <t>Retorna el ID del comprador asociado.</t>
  </si>
  <si>
    <t>setCompradorId</t>
  </si>
  <si>
    <t>Asigna el ID del comprador asociado a la dirección.</t>
  </si>
  <si>
    <t>getCodigoPostal</t>
  </si>
  <si>
    <t>Retorna el código postal de la dirección.</t>
  </si>
  <si>
    <t>setCodigoPostal</t>
  </si>
  <si>
    <t>Establece el código postal de la dirección.</t>
  </si>
  <si>
    <t>getCalle</t>
  </si>
  <si>
    <t>Retorna la calle asignada a la dirección de entrega.</t>
  </si>
  <si>
    <t>setCalle</t>
  </si>
  <si>
    <t>Establece la calle para la dirección de entrega.</t>
  </si>
  <si>
    <t>getInformacionAdicional</t>
  </si>
  <si>
    <t>Retorna información adicional de ubicación para la dirección.</t>
  </si>
  <si>
    <t>setInformacionAdicional</t>
  </si>
  <si>
    <t>Asigna información adicional útil a la dirección.</t>
  </si>
  <si>
    <t>info</t>
  </si>
  <si>
    <t>getCiudadId</t>
  </si>
  <si>
    <t>Retorna el ID de la ciudad asociada a la dirección.</t>
  </si>
  <si>
    <t>setCiudadId</t>
  </si>
  <si>
    <t>Establece la ciudad donde se ubica la dirección.</t>
  </si>
  <si>
    <t>RegistrarDireccion</t>
  </si>
  <si>
    <t>Registra una nueva dirección asociada a un comprador.</t>
  </si>
  <si>
    <t>direccion</t>
  </si>
  <si>
    <t>Dirección incompleta</t>
  </si>
  <si>
    <t>modificarDireccion</t>
  </si>
  <si>
    <t>Modifica una dirección existente si no está asociada a una entrega activa.</t>
  </si>
  <si>
    <t>Dirección vinculada a entrega</t>
  </si>
  <si>
    <t>eliminarDireccion</t>
  </si>
  <si>
    <t>Elimina una dirección registrada si no está asociada a compras en proceso.</t>
  </si>
  <si>
    <t>idDireccion</t>
  </si>
  <si>
    <t>Dirección usada en compras</t>
  </si>
  <si>
    <t>seleccionarDireccion</t>
  </si>
  <si>
    <t>Selecciona una dirección específica para usarla durante el proceso de compra.</t>
  </si>
  <si>
    <t>Dirección no válida</t>
  </si>
  <si>
    <t>validarDireccion</t>
  </si>
  <si>
    <t>Verifica que la dirección cumpla con el formato y que el país esté habilitado para entregas.</t>
  </si>
  <si>
    <t>Formato incorrecto / país no admitido</t>
  </si>
  <si>
    <t>No final</t>
  </si>
  <si>
    <t>compra, InfoReclamoMotivo, EstadoReclamo</t>
  </si>
  <si>
    <t>Puede responder</t>
  </si>
  <si>
    <t>Identificador único del reclamo</t>
  </si>
  <si>
    <t>infoReclamoMotivoId</t>
  </si>
  <si>
    <t>Identificador del motivo del reclamo seleccionado</t>
  </si>
  <si>
    <t>Identificador de la compra asociada al reclamo</t>
  </si>
  <si>
    <t>rol</t>
  </si>
  <si>
    <t xml:space="preserve">Rol del usuario que realiza el reclamo </t>
  </si>
  <si>
    <t>Descripción detallada del problema reportad</t>
  </si>
  <si>
    <t>evidencia</t>
  </si>
  <si>
    <t xml:space="preserve">Evidencias del reclamo </t>
  </si>
  <si>
    <t>idReclamante</t>
  </si>
  <si>
    <t>Identificador del usuario que realiza el reclamo</t>
  </si>
  <si>
    <t>Constructor vacío que crea un reclamo sin motivo ni estado definidos.</t>
  </si>
  <si>
    <t>Constructor que permite establecer motivo, estado, respuesta y compra</t>
  </si>
  <si>
    <t>motivo de reclamo</t>
  </si>
  <si>
    <t>Identificador del motivo del reclamo</t>
  </si>
  <si>
    <t>compra asociada</t>
  </si>
  <si>
    <t>ID de la compra relacionada</t>
  </si>
  <si>
    <t>rol del reclamante</t>
  </si>
  <si>
    <t>Rol del actor</t>
  </si>
  <si>
    <t>Descripción del reclamo</t>
  </si>
  <si>
    <t>soporte</t>
  </si>
  <si>
    <t>Evidencias del reclamo</t>
  </si>
  <si>
    <t>usuario que reclama</t>
  </si>
  <si>
    <t>Identificador del reclamante</t>
  </si>
  <si>
    <t>Devuelve el ID del reclamo.</t>
  </si>
  <si>
    <t>Asigna el ID del reclamo.</t>
  </si>
  <si>
    <t>getInfoReclamoMotivoId</t>
  </si>
  <si>
    <t>Devuelve el ID del motivo del reclamo.</t>
  </si>
  <si>
    <t>setInfoReclamoMotivoId</t>
  </si>
  <si>
    <t>Establece el motivo del reclamo.</t>
  </si>
  <si>
    <t>getCompraId</t>
  </si>
  <si>
    <t>Devuelve el ID de la compra relacionada.</t>
  </si>
  <si>
    <t>setCompraId</t>
  </si>
  <si>
    <t>Asigna la compra al reclamo.</t>
  </si>
  <si>
    <t>getRol</t>
  </si>
  <si>
    <t>Devuelve el rol del usuario reclamante.</t>
  </si>
  <si>
    <t>setRol</t>
  </si>
  <si>
    <t>Asigna el rol del usuario reclamante.</t>
  </si>
  <si>
    <t>getDescricion</t>
  </si>
  <si>
    <t>Devuelve la descripción del reclamo.</t>
  </si>
  <si>
    <t>Establece el contenido de la queja.</t>
  </si>
  <si>
    <t>getEvidencia</t>
  </si>
  <si>
    <t>Devuelve la evidencia adjunta al reclamo.</t>
  </si>
  <si>
    <t>setEvidencia</t>
  </si>
  <si>
    <t>Asigna la evidencia asociada al reclamo.</t>
  </si>
  <si>
    <t>Evidencia</t>
  </si>
  <si>
    <t>getIdReclamante</t>
  </si>
  <si>
    <t>Devuelve el ID del reclamante.</t>
  </si>
  <si>
    <t>setIdReclamante</t>
  </si>
  <si>
    <t>Asigna el ID del reclamante.</t>
  </si>
  <si>
    <t>valorAtributoUno</t>
  </si>
  <si>
    <t>actualizarDescripcion</t>
  </si>
  <si>
    <t>Permite actualizar el contenido del reclamo.</t>
  </si>
  <si>
    <t>nuevaDesc</t>
  </si>
  <si>
    <t>Nueva descripcion</t>
  </si>
  <si>
    <t>agregarEvidencia</t>
  </si>
  <si>
    <t>Establece o reemplaza la evidencia adjunta al reclamo.</t>
  </si>
  <si>
    <t>evidenciaUrl</t>
  </si>
  <si>
    <t>URL o ruta</t>
  </si>
  <si>
    <t>obtenerResumen</t>
  </si>
  <si>
    <t>Devuelve un resumen textual con motivo, rol, y descripción del reclamo.</t>
  </si>
  <si>
    <t>perteneceAUsuario</t>
  </si>
  <si>
    <t>Verifica si el ID dado corresponde al reclamante.</t>
  </si>
  <si>
    <t>userId</t>
  </si>
  <si>
    <t>ID de usuario</t>
  </si>
  <si>
    <t>usador por</t>
  </si>
  <si>
    <t>Identificador único del estado de reclamo</t>
  </si>
  <si>
    <t>descripcionEstado</t>
  </si>
  <si>
    <t xml:space="preserve">Descripción del estado </t>
  </si>
  <si>
    <t>Marca si el estado está activo/inactivo</t>
  </si>
  <si>
    <t>Constructor por defecto que permite crear un estado vacío sin inicializar datos.</t>
  </si>
  <si>
    <t>Constructor que permite definir un estado con descripción y marca de estado.</t>
  </si>
  <si>
    <t>Descripcion textual</t>
  </si>
  <si>
    <t>Nombre o descripción del estado del reclamo</t>
  </si>
  <si>
    <t>estado activo/inactivo</t>
  </si>
  <si>
    <t>Valor como “activo” o “inactivo”</t>
  </si>
  <si>
    <t>Devuelve el identificador del estado.</t>
  </si>
  <si>
    <t>Asigna el identificador del estado.</t>
  </si>
  <si>
    <t>getDescripcionEstado</t>
  </si>
  <si>
    <t>Devuelve la descripción del estado.</t>
  </si>
  <si>
    <t>setDescripcionEstado</t>
  </si>
  <si>
    <t>Establece el nombre o descripción del estado del reclamo.</t>
  </si>
  <si>
    <t>Devuelve el estado (activo o inactivo).</t>
  </si>
  <si>
    <t>Establece si el estado está activo o no.</t>
  </si>
  <si>
    <t>Estado de Uso</t>
  </si>
  <si>
    <t>activarEstado</t>
  </si>
  <si>
    <t>Establece el valor del estado como "activo".</t>
  </si>
  <si>
    <t>desactivarEstado</t>
  </si>
  <si>
    <t>Establece el valor del estado como "inactivo".</t>
  </si>
  <si>
    <t>esEstadoActivo</t>
  </si>
  <si>
    <t>Retorna true si el estado está marcado como activo.</t>
  </si>
  <si>
    <t>mostrarEstado</t>
  </si>
  <si>
    <t>Devuelve una cadena con la descripción y el estado actual.</t>
  </si>
  <si>
    <t>pertenece a</t>
  </si>
  <si>
    <t>Reclamo, EstadoReclamo</t>
  </si>
  <si>
    <t>Tiene un</t>
  </si>
  <si>
    <t>Identificador único del historial</t>
  </si>
  <si>
    <t>reclamoid</t>
  </si>
  <si>
    <t>Identificador del reclamo al cual pertenece este historial</t>
  </si>
  <si>
    <t>estadoId</t>
  </si>
  <si>
    <t>Identificador del estado aplicado en ese momento</t>
  </si>
  <si>
    <t>LocalDateTime</t>
  </si>
  <si>
    <t>Fecha y hora exacta del cambio de estado</t>
  </si>
  <si>
    <t>comentario</t>
  </si>
  <si>
    <t>Comentario u observación sobre el cambio</t>
  </si>
  <si>
    <t>Constructor por defecto que crea un historial sin información inicial.</t>
  </si>
  <si>
    <t>Constructor que establece la información completa del cambio de estado.</t>
  </si>
  <si>
    <t>reclamoId</t>
  </si>
  <si>
    <t>estado del reclamo</t>
  </si>
  <si>
    <t>Estado aplicado en el cambio</t>
  </si>
  <si>
    <t>fecha cambio</t>
  </si>
  <si>
    <t>Fecha y hora del cambio</t>
  </si>
  <si>
    <t>observacion</t>
  </si>
  <si>
    <t>Comentario u observación del historial</t>
  </si>
  <si>
    <t>Devuelve el identificador del historial.</t>
  </si>
  <si>
    <t>Asigna el identificador del historial</t>
  </si>
  <si>
    <t>getReclamoId</t>
  </si>
  <si>
    <t>Devuelve el ID del reclamo asociado.</t>
  </si>
  <si>
    <t>setReclamoId</t>
  </si>
  <si>
    <t>Establece el reclamo relacionado.</t>
  </si>
  <si>
    <t>getEstadoId</t>
  </si>
  <si>
    <t>Devuelve el ID del estado aplicado.</t>
  </si>
  <si>
    <t>setEstadoId</t>
  </si>
  <si>
    <t>Establece el estado aplicado al reclamo.</t>
  </si>
  <si>
    <t>getFechaCambio</t>
  </si>
  <si>
    <t>Devuelve la fecha del cambio de estado.</t>
  </si>
  <si>
    <t>LocalDataTime</t>
  </si>
  <si>
    <t>setFechaCambio</t>
  </si>
  <si>
    <t>Asigna la fecha del cambio de estado.</t>
  </si>
  <si>
    <t>getComentario</t>
  </si>
  <si>
    <t>Devuelve el comentario registrado.</t>
  </si>
  <si>
    <t>setComentario</t>
  </si>
  <si>
    <t>Establece un comentario sobre el cambio.</t>
  </si>
  <si>
    <t>actualizarComentario</t>
  </si>
  <si>
    <t>Permite actualizar el comentario del cambio de estado.</t>
  </si>
  <si>
    <t>nuevoComentario</t>
  </si>
  <si>
    <t>comentario nuevo</t>
  </si>
  <si>
    <t>perteneceAReclamo</t>
  </si>
  <si>
    <t>Retorna true  si el historial pertenece al reclamo con el ID dado.</t>
  </si>
  <si>
    <t>idBusqueda</t>
  </si>
  <si>
    <t>ID de comparacion</t>
  </si>
  <si>
    <t>resumenHistorial</t>
  </si>
  <si>
    <t>Devuelve un resumen con el estado aplicado, fecha y observación.</t>
  </si>
  <si>
    <t>asociacion</t>
  </si>
  <si>
    <t xml:space="preserve">Identificador único del motivo </t>
  </si>
  <si>
    <t>Descripción textual del motivo reportado</t>
  </si>
  <si>
    <t>categoriaMotivo</t>
  </si>
  <si>
    <t>nofinal</t>
  </si>
  <si>
    <t xml:space="preserve">Categoría general del motivo de reclamo </t>
  </si>
  <si>
    <t>Constructor vacío que permite crear un motivo sin valores asignados.</t>
  </si>
  <si>
    <t>Constructor que permite establecer nombre del motivo y estado activo.</t>
  </si>
  <si>
    <t>descripcion textual</t>
  </si>
  <si>
    <t>Nombre del motivo del reclamo</t>
  </si>
  <si>
    <t>categoria tematica</t>
  </si>
  <si>
    <t>Categoría general del motivo de reclamo</t>
  </si>
  <si>
    <t>Devuelve el identificador único del motivo.</t>
  </si>
  <si>
    <t>Asigna el identificador único del motivo.</t>
  </si>
  <si>
    <t>ID del motivo</t>
  </si>
  <si>
    <t>Retorna el nombre o texto del motivo.</t>
  </si>
  <si>
    <t>Establece el texto o nombre del motivo.</t>
  </si>
  <si>
    <t>Nombre motivo</t>
  </si>
  <si>
    <t>getCategoriaMotivo</t>
  </si>
  <si>
    <t>Retorna la categoría general del motivo.</t>
  </si>
  <si>
    <t>setCategoriaMotivo</t>
  </si>
  <si>
    <t>Asigna una categoría al motivo del reclamo.</t>
  </si>
  <si>
    <t>crearMotivo</t>
  </si>
  <si>
    <t>Registra un nuevo motivo con nombre y categoría.</t>
  </si>
  <si>
    <t>nombre, categoriaMotivo</t>
  </si>
  <si>
    <t>string, string</t>
  </si>
  <si>
    <t>nombre y categoria</t>
  </si>
  <si>
    <t>consultarMotivo</t>
  </si>
  <si>
    <t>Devuelve un texto con la información del motivo.</t>
  </si>
  <si>
    <t>actualizarMotivo</t>
  </si>
  <si>
    <t>Actualiza los valores del nombre o categoría del motivo.</t>
  </si>
  <si>
    <t>nuevos valores</t>
  </si>
  <si>
    <t>eliminarMotivo</t>
  </si>
  <si>
    <t>Elimina lógicamente el motivo.</t>
  </si>
  <si>
    <t>Pertenece</t>
  </si>
  <si>
    <t xml:space="preserve">Otro </t>
  </si>
  <si>
    <t>Identificador único del registro de información de reclamo</t>
  </si>
  <si>
    <t>motivoId</t>
  </si>
  <si>
    <t>Identificador del motivo base seleccionado</t>
  </si>
  <si>
    <t>Identificador del reclamo asociado</t>
  </si>
  <si>
    <t>Texto descriptivo adicional personalizado</t>
  </si>
  <si>
    <t>Constructor vacío que permite inicializar el objeto sin valores definidos.</t>
  </si>
  <si>
    <t>Reclamo asociado a este motivo.</t>
  </si>
  <si>
    <t>Constructor que permite definir reclamo, motivo y detalle adicional.</t>
  </si>
  <si>
    <t>motivo seleccionado</t>
  </si>
  <si>
    <t>ID del motivo asociado</t>
  </si>
  <si>
    <t>reclamo origen</t>
  </si>
  <si>
    <t>ID del reclamo correspondiente</t>
  </si>
  <si>
    <t>texto explicativo</t>
  </si>
  <si>
    <t>Descripción personalizada</t>
  </si>
  <si>
    <t>Devuelve el identificador del motivo informativo.</t>
  </si>
  <si>
    <t>Asigna el identificador único del motivo informativo.</t>
  </si>
  <si>
    <t>getMotivoId</t>
  </si>
  <si>
    <t>Retorna el ID del motivo asociado.</t>
  </si>
  <si>
    <t>setMotivoId</t>
  </si>
  <si>
    <t>Asigna el motivo relacionado al reclamo.</t>
  </si>
  <si>
    <t>Establece la referencia al reclamo.</t>
  </si>
  <si>
    <t>Devuelve el detalle adicional del reclamo.</t>
  </si>
  <si>
    <t>Asigna un detalle personalizado al motivo.</t>
  </si>
  <si>
    <t>texto personalizado</t>
  </si>
  <si>
    <t>resumenInfoMotivo</t>
  </si>
  <si>
    <t>Devuelve una cadena con el motivo y el detalle personalizado del reclamo.</t>
  </si>
  <si>
    <t>esMotivoDeReclamo</t>
  </si>
  <si>
    <t>Retorna true si el motivo está vinculado al reclamo indicado.</t>
  </si>
  <si>
    <t>reclamoIdBusqueda</t>
  </si>
  <si>
    <t>ID a validar</t>
  </si>
  <si>
    <t>actualizarDetalle</t>
  </si>
  <si>
    <t>Permite actualizar el detalle textual explicativo del motivo del reclamo.</t>
  </si>
  <si>
    <t>nuevoDetalle</t>
  </si>
  <si>
    <t>texto nuevo</t>
  </si>
  <si>
    <t>Identificador único de la ciudad.</t>
  </si>
  <si>
    <t>sting</t>
  </si>
  <si>
    <t>Nombre de la ciudad.</t>
  </si>
  <si>
    <t>departamento</t>
  </si>
  <si>
    <t>Departamento o región a la que pertenece.</t>
  </si>
  <si>
    <t>paisId</t>
  </si>
  <si>
    <t>ID del país asociado</t>
  </si>
  <si>
    <t>Constructor sin parámetros que permite crear una instancia vacía de la clase Ciudad</t>
  </si>
  <si>
    <t>Constructor que permite inicializar todos los atributos de la clase Ciudad</t>
  </si>
  <si>
    <t>Departamento o región administrativa de la ciudad.</t>
  </si>
  <si>
    <t>Identificador del país al que pertenece la ciudad.</t>
  </si>
  <si>
    <t>Retorna el identificador único de la ciudad.</t>
  </si>
  <si>
    <t>Establece el identificador único de la ciudad.</t>
  </si>
  <si>
    <t>Retorna el nombre de la ciudad.</t>
  </si>
  <si>
    <t>Establece el nombre de la ciudad.</t>
  </si>
  <si>
    <t>getDepartamento</t>
  </si>
  <si>
    <t>Retorna el nombre del departamento o región de la ciudad.</t>
  </si>
  <si>
    <t>setDepartamento</t>
  </si>
  <si>
    <t>Asigna el departamento o región administrativa de la ciudad.</t>
  </si>
  <si>
    <t>Retorna el identificador del país al que pertenece la ciudad.</t>
  </si>
  <si>
    <t>Establece el identificador del país relacionado con la ciudad.</t>
  </si>
  <si>
    <t xml:space="preserve">ID  </t>
  </si>
  <si>
    <t>registarCiudad</t>
  </si>
  <si>
    <t>Registra una nueva ciudad con nombre, departamento y país.</t>
  </si>
  <si>
    <t>validarCiudad</t>
  </si>
  <si>
    <t>Verifica si una ciudad ya existe en el sistema y valida sus datos.</t>
  </si>
  <si>
    <t>Identificador único del detalle de entrega.</t>
  </si>
  <si>
    <t>fechaEntrega</t>
  </si>
  <si>
    <t>localDate</t>
  </si>
  <si>
    <t>Fecha en la que se realizó o realizará la entrega.</t>
  </si>
  <si>
    <t>estadoEntrega</t>
  </si>
  <si>
    <t>Estado actual de la entrega (pendiente, en proceso, entregado, etc.).</t>
  </si>
  <si>
    <t>Identificador del proceso de entrega principal al que pertenece.</t>
  </si>
  <si>
    <t>direccionEntregaId</t>
  </si>
  <si>
    <t>Identificador de la dirección donde se efectuará la entrega.</t>
  </si>
  <si>
    <t>Constructor sin parámetros que permite crear una instancia vacía de la clase DetalleEntrega</t>
  </si>
  <si>
    <t>Constructor que permite inicializar todos los atributos de la clase DetalleEntrega</t>
  </si>
  <si>
    <t>Fecha en la que se realizará o realizó la entrega.</t>
  </si>
  <si>
    <t>Estado actual de la entrega (pendiente, entregado, etc.).</t>
  </si>
  <si>
    <t>Identificador del proceso de entrega principal.</t>
  </si>
  <si>
    <t>ID de la dirección física asignada a esta entrega.</t>
  </si>
  <si>
    <t>Retorna el identificador único del detalle de entrega.</t>
  </si>
  <si>
    <t>Establece el identificador del detalle de entrega.</t>
  </si>
  <si>
    <t>getFechaEntrega</t>
  </si>
  <si>
    <t>LocalDate</t>
  </si>
  <si>
    <t>setFechaEntrega</t>
  </si>
  <si>
    <t>Retorna la fecha de entrega asignada.</t>
  </si>
  <si>
    <t>fecha</t>
  </si>
  <si>
    <t>localdate</t>
  </si>
  <si>
    <t>getEstadoEntrega</t>
  </si>
  <si>
    <t>Establece la fecha en la que se realizará o realizó la entrega.</t>
  </si>
  <si>
    <t>setEstadoEntrega</t>
  </si>
  <si>
    <t>Retorna el estado actual de la entrega.</t>
  </si>
  <si>
    <t>getDeliveryId</t>
  </si>
  <si>
    <t>Retorna el ID del proceso de entrega al que pertenece este detalle.</t>
  </si>
  <si>
    <t>setDeliveryId</t>
  </si>
  <si>
    <t>Asigna el ID del proceso principal de entrega.</t>
  </si>
  <si>
    <t>getDireccionEntregaId</t>
  </si>
  <si>
    <t>Retorna el ID de la dirección asociada a esta entrega.</t>
  </si>
  <si>
    <t>setDireccionEntregaId</t>
  </si>
  <si>
    <t>Establece la dirección física vinculada a esta entrega.</t>
  </si>
  <si>
    <t>registrarDetalleEntrega</t>
  </si>
  <si>
    <t>Registra un nuevo detalle de entrega con fecha, estado y dirección.</t>
  </si>
  <si>
    <t>modificarDetalleEntrega</t>
  </si>
  <si>
    <t>Modifica información existente del detalle de entrega.</t>
  </si>
  <si>
    <t>cancelarEntrega</t>
  </si>
  <si>
    <t>Cancela una entrega en proceso.</t>
  </si>
  <si>
    <t>idDetalleEntrega</t>
  </si>
  <si>
    <t>consultarDetalleEntrega</t>
  </si>
  <si>
    <t>Retorna los detalles asociados a una entrega registrada</t>
  </si>
  <si>
    <t>validarDisponibilidadEntrega</t>
  </si>
  <si>
    <t>Verifica si la fecha ingresada está disponible para programar una entrega.</t>
  </si>
  <si>
    <t>boolen</t>
  </si>
  <si>
    <t>Identificador único del detalle de la factura.</t>
  </si>
  <si>
    <t>ID del producto facturado.</t>
  </si>
  <si>
    <t>ID de la factura a la que pertenece este detalle.</t>
  </si>
  <si>
    <t>Cantidad de productos comprados.</t>
  </si>
  <si>
    <t>Subtotal correspondiente al producto.</t>
  </si>
  <si>
    <t>Constructor sin parámetros que permite crear una instancia vacía de DetalleFactura.</t>
  </si>
  <si>
    <t>Constructor que permite inicializar todos los atributos de DetalleFactura</t>
  </si>
  <si>
    <t>ID de la factura asociada.</t>
  </si>
  <si>
    <t>Cantidad de unidades del producto.</t>
  </si>
  <si>
    <t>subTotal</t>
  </si>
  <si>
    <t>Subtotal correspondiente.</t>
  </si>
  <si>
    <t>Retorna el identificador único del detalle de factura.</t>
  </si>
  <si>
    <t>Establece el ID del detalle de factura.</t>
  </si>
  <si>
    <t>getProductoId</t>
  </si>
  <si>
    <t>Retorna el ID del producto relacionado con el detalle.</t>
  </si>
  <si>
    <t>setProductoId</t>
  </si>
  <si>
    <t>Asigna el producto correspondiente a este detalle.</t>
  </si>
  <si>
    <t>getFacturaId</t>
  </si>
  <si>
    <t>Retorna el ID de la factura asociada.</t>
  </si>
  <si>
    <t>setFacturaId</t>
  </si>
  <si>
    <t>Asigna la factura a la que pertenece este detalle.</t>
  </si>
  <si>
    <t>Retorna la cantidad de productos en este detalle.</t>
  </si>
  <si>
    <t>Asigna la cantidad de productos incluidos.</t>
  </si>
  <si>
    <t>getSubTotal</t>
  </si>
  <si>
    <t>Retorna el subtotal calculado para este detalle.</t>
  </si>
  <si>
    <t>setSubTotal</t>
  </si>
  <si>
    <t>Establece el subtotal del producto según la cantidad y precio unitario.</t>
  </si>
  <si>
    <t>agregarDetalle</t>
  </si>
  <si>
    <t>Agrega un nuevo detalle a una factura, incluyendo producto, cantidad y subtotal.</t>
  </si>
  <si>
    <t>Producto duplicado</t>
  </si>
  <si>
    <t>Modifica la cantidad de un producto en el detalle.</t>
  </si>
  <si>
    <t>Cantidad inválida</t>
  </si>
  <si>
    <t>eliminarDetalle</t>
  </si>
  <si>
    <t>Elimina un detalle específico de la factura.</t>
  </si>
  <si>
    <t>idDetalle</t>
  </si>
  <si>
    <t>No se encuentra el detalle</t>
  </si>
  <si>
    <t>Calcula el subtotal del producto con base en cantidad y precio unitario.</t>
  </si>
  <si>
    <t>Precio o cantidad no definidos</t>
  </si>
  <si>
    <t>Identificador único del detalle de precio.</t>
  </si>
  <si>
    <t>ID del producto al que se asigna el precio.</t>
  </si>
  <si>
    <t>precioId</t>
  </si>
  <si>
    <t>ID del precio correspondiente.</t>
  </si>
  <si>
    <t>Fecha desde la cual el precio es válido.</t>
  </si>
  <si>
    <t>Fecha hasta la cual el precio es válido.</t>
  </si>
  <si>
    <t>Constructor sin parámetros que permite crear una instancia vacía de la clase DetallePrecio</t>
  </si>
  <si>
    <t>Constructor que permite inicializar todos los atributos de la clase DetallePrecio</t>
  </si>
  <si>
    <t>Identificador único del detalle del precio.</t>
  </si>
  <si>
    <t>ID del producto relacionado con el precio.</t>
  </si>
  <si>
    <t>ID del precio al que pertenece este detalle.</t>
  </si>
  <si>
    <t>Fecha desde la cual aplica el precio.</t>
  </si>
  <si>
    <t>Fecha hasta la cual aplica el precio.</t>
  </si>
  <si>
    <t>Retorna el identificador único del detalle de precio.</t>
  </si>
  <si>
    <t>Establece el identificador del detalle de precio.</t>
  </si>
  <si>
    <t>getProuctoId</t>
  </si>
  <si>
    <t>Asigna el producto al que aplica el detalle de precio.</t>
  </si>
  <si>
    <t>getPrecioId</t>
  </si>
  <si>
    <t>Retorna el ID del precio principal.</t>
  </si>
  <si>
    <t>setPrecioId</t>
  </si>
  <si>
    <t>Asigna el precio correspondiente al detalle.</t>
  </si>
  <si>
    <t>getFechaInicio</t>
  </si>
  <si>
    <t>Retorna la fecha desde la cual aplica el precio.</t>
  </si>
  <si>
    <t>setFechaInicio</t>
  </si>
  <si>
    <t>Establece la fecha inicial de vigencia del precio.</t>
  </si>
  <si>
    <t>getFechaFin</t>
  </si>
  <si>
    <t>Retorna la fecha hasta la cual aplica el precio.</t>
  </si>
  <si>
    <t>setFechaFin</t>
  </si>
  <si>
    <t>Establece la fecha de finalización de la vigencia del precio</t>
  </si>
  <si>
    <t>registarDetallePrecio</t>
  </si>
  <si>
    <t>Registra un nuevo detalle de precio para un producto en una fecha específica.</t>
  </si>
  <si>
    <t>modificarFechasDetallePrecio</t>
  </si>
  <si>
    <t>Modifica las fechas de vigencia del precio asignado.</t>
  </si>
  <si>
    <t>fechaInicio, fechaFin</t>
  </si>
  <si>
    <t>eliminarDetallePrecio</t>
  </si>
  <si>
    <t>Elimina un detalle de precio ya registrado.</t>
  </si>
  <si>
    <t>Identificador único del método de pago.</t>
  </si>
  <si>
    <t>Nombre del método (ej: Tarjeta crédito, Efectivo, PSE, etc.).</t>
  </si>
  <si>
    <t>Define si el método de pago está habilitado o disponible.</t>
  </si>
  <si>
    <t>Constructor que permite inicializar todos los atributos de la clase MetodoPago</t>
  </si>
  <si>
    <t>Nombre del método de pago (ej. PSE, efectivo, tarjeta, etc.).</t>
  </si>
  <si>
    <t>Estado que indica si el método de pago está habilitado.</t>
  </si>
  <si>
    <t>Retorna el identificador único del método de pago.</t>
  </si>
  <si>
    <t>Establece el ID único del método de pago.</t>
  </si>
  <si>
    <t>Retorna el nombre del método de pago.</t>
  </si>
  <si>
    <t>Establece el nombre visible del método de pago.</t>
  </si>
  <si>
    <t>getActivo</t>
  </si>
  <si>
    <t>Indica si el método de pago está habilitado.</t>
  </si>
  <si>
    <t>setActivo</t>
  </si>
  <si>
    <t>Activa o desactiva el método de pago.</t>
  </si>
  <si>
    <t>registarMetodoPago</t>
  </si>
  <si>
    <t>Registra un nuevo método de pago en el sistema.</t>
  </si>
  <si>
    <t>activarMetodoPago</t>
  </si>
  <si>
    <t>Activa un método de pago previamente registrado.</t>
  </si>
  <si>
    <t>idMetodo</t>
  </si>
  <si>
    <t>desactivarMetodoPago</t>
  </si>
  <si>
    <t>Desactiva un método de pago, dejándolo inhabilitado para nuevas compras.</t>
  </si>
  <si>
    <t>consultarMetodosActivos</t>
  </si>
  <si>
    <t>Retorna una lista de métodos de pago actualmente habilitados en el sistema.</t>
  </si>
  <si>
    <t>list&lt;MetodoPago&gt;</t>
  </si>
  <si>
    <t>Contien</t>
  </si>
  <si>
    <t>Pertenece a</t>
  </si>
  <si>
    <t>Generada Por</t>
  </si>
  <si>
    <t>Identificador único de la factura.</t>
  </si>
  <si>
    <t>ID de la compra que originó la factura.</t>
  </si>
  <si>
    <t>fechaEmision</t>
  </si>
  <si>
    <t>Fecha en la que fue emitida la factura.</t>
  </si>
  <si>
    <t>total</t>
  </si>
  <si>
    <t>Monto total a pagar por la compra.</t>
  </si>
  <si>
    <t>Estado de la factura (pendiente, pagada, cancelada, etc.).</t>
  </si>
  <si>
    <t>ID de la compra que generó la factura.</t>
  </si>
  <si>
    <t>Fecha en que se emitió la factura.</t>
  </si>
  <si>
    <t>Total a pagar por la compra.</t>
  </si>
  <si>
    <t>Estado actual de la factura (ej. pendiente, pagada, cancelada).</t>
  </si>
  <si>
    <t>Retorna el identificador único de la factura.</t>
  </si>
  <si>
    <t>Establece el identificador único de la factura.</t>
  </si>
  <si>
    <t>Retorna el ID de la compra asociada a la factura.</t>
  </si>
  <si>
    <t>Asigna la compra que generó la factura.</t>
  </si>
  <si>
    <t>getFechaEmision</t>
  </si>
  <si>
    <t>Retorna la fecha de emisión de la factura.</t>
  </si>
  <si>
    <t>setFechaEmision</t>
  </si>
  <si>
    <t>Establece la fecha en la que fue emitida la factura.</t>
  </si>
  <si>
    <t>getTotal</t>
  </si>
  <si>
    <t>Retorna el total a pagar de la factura.</t>
  </si>
  <si>
    <t>setTotal</t>
  </si>
  <si>
    <t>Establece el total a pagar por la compra facturada.</t>
  </si>
  <si>
    <t>Retorna el estado actual de la factura (pendiente, pagada, etc.).</t>
  </si>
  <si>
    <t>Establece el estado actual de la factura.</t>
  </si>
  <si>
    <t>generarFactura</t>
  </si>
  <si>
    <t>Crea una nueva factura a partir de una compra y sus detalles.</t>
  </si>
  <si>
    <t>Compra no válida o sin detalles</t>
  </si>
  <si>
    <t>calcularTotalFactura</t>
  </si>
  <si>
    <t>Calcula el total de la factura con base en los subtotales de sus productos.</t>
  </si>
  <si>
    <t>list&lt;DetalleFactura&gt;</t>
  </si>
  <si>
    <t>Lista vacía o error en subtotal</t>
  </si>
  <si>
    <t>actualizarEstadoFactura</t>
  </si>
  <si>
    <t>Cambia el estado actual de la factura (pendiente, pagada, cancelada, etc.).</t>
  </si>
  <si>
    <t>consultarFacturaPorCompra</t>
  </si>
  <si>
    <t>Retorna la factura generada a partir de una compra específica.</t>
  </si>
  <si>
    <t>No existe factura para esa compra</t>
  </si>
  <si>
    <t>anularFactura</t>
  </si>
  <si>
    <t>Anula una factura emitida si aún no ha sido pagada.</t>
  </si>
  <si>
    <t>idFactura</t>
  </si>
  <si>
    <t>Void</t>
  </si>
  <si>
    <t>Ya fue pagada o no se puede anular</t>
  </si>
  <si>
    <t>Longitud</t>
  </si>
  <si>
    <t>Cantidad dígitos parte entera</t>
  </si>
  <si>
    <t>Cantidad dígitos parte decimal (Precisión)</t>
  </si>
  <si>
    <t>¿Es autoincremento?</t>
  </si>
  <si>
    <t>¿Es obligatorio?</t>
  </si>
  <si>
    <t>¿Es llave primeria o es parte de ella?</t>
  </si>
  <si>
    <t>Llave Foránea</t>
  </si>
  <si>
    <t>Restricciones de unicidad</t>
  </si>
  <si>
    <t>Restricciones de chequeo</t>
  </si>
  <si>
    <t>Restricciones de índice</t>
  </si>
  <si>
    <t>Alias</t>
  </si>
  <si>
    <t>Descripción del campo</t>
  </si>
  <si>
    <t>¿Es llave foránea?</t>
  </si>
  <si>
    <t>Columna(s)</t>
  </si>
  <si>
    <t>¿Posee restricción de unicidad o es parte de ella?</t>
  </si>
  <si>
    <t>Nombre restricción unicidad a la que pertenece</t>
  </si>
  <si>
    <t>¿Posee restricción de chequeo o es parte de ella?</t>
  </si>
  <si>
    <t>Nombre restricción chequeo a la que pertenece</t>
  </si>
  <si>
    <t>¿Posee restricción de índice o es parte de ella?</t>
  </si>
  <si>
    <t>Nombre restricción índice a la que pertenece</t>
  </si>
  <si>
    <t>NO</t>
  </si>
  <si>
    <t>SI</t>
  </si>
  <si>
    <t>Identificador único del país registrado.</t>
  </si>
  <si>
    <t>Código internacional del país (ej. "57", "+1").</t>
  </si>
  <si>
    <t>Indica si el país está habilitado para transacciones.</t>
  </si>
  <si>
    <t>Identificador único del registro de precio.</t>
  </si>
  <si>
    <t>Monto total de la transacción o producto sin conversión de moneda.</t>
  </si>
  <si>
    <t>Identificador único del producto al que se asigna este precio.</t>
  </si>
  <si>
    <t>Código de la moneda en que se expresa el monto base (ej: USD, COP).</t>
  </si>
  <si>
    <t xml:space="preserve">id </t>
  </si>
  <si>
    <t>Atributo que representa el identificador único de la moneda.</t>
  </si>
  <si>
    <t>Atributo que especifica el símbolo o código de la moneda (ej. USD, COP).</t>
  </si>
  <si>
    <t>Nombre completo del país al que está asociada la moneda.</t>
  </si>
  <si>
    <t>Identificador único del producto.</t>
  </si>
  <si>
    <t>Descripción del producto que se muestra a los usuarios.</t>
  </si>
  <si>
    <t>Identificador único del detalle de compra.</t>
  </si>
  <si>
    <t>Identificador de la compra relacionada.</t>
  </si>
  <si>
    <t>Identificador del producto incluido en la compra.</t>
  </si>
  <si>
    <t>Cantidad de unidades del producto compradas.</t>
  </si>
  <si>
    <t>Valor unitario del producto en el momento de compra.</t>
  </si>
  <si>
    <t>Fecha en la que se realizó la compra.</t>
  </si>
  <si>
    <t>Fecha en la que se programó la entrega del producto.</t>
  </si>
  <si>
    <t>Descripción libre del producto adquirido.</t>
  </si>
  <si>
    <t>Atributo que representa el monto total de la transacción.</t>
  </si>
  <si>
    <t>si</t>
  </si>
  <si>
    <t>Identificador único del vínculo entre vendedor y producto.</t>
  </si>
  <si>
    <t>Identificador del vendedor asociado.</t>
  </si>
  <si>
    <t>Identificador del producto asociado al vendedor.</t>
  </si>
  <si>
    <t>Indica si el DNI fue validado por el sistema.</t>
  </si>
  <si>
    <t>Dirección de correo electrónico del representante</t>
  </si>
  <si>
    <t>Confirma si el correo electrónico fue verificado.</t>
  </si>
  <si>
    <t>Número de teléfono del vendedor.</t>
  </si>
  <si>
    <t>Verificación de la compra</t>
  </si>
  <si>
    <t>Relación con la validación del proceso de compra que realiza el vendedor.</t>
  </si>
  <si>
    <t>Referencia al identificador único del producto.</t>
  </si>
  <si>
    <t>Clasificación secundaria que complementa a la categoría principal.</t>
  </si>
  <si>
    <t>Atributo que representa el monto total de la transacción</t>
  </si>
  <si>
    <t>identificador unico del metodo que utilizo para pagar.</t>
  </si>
  <si>
    <t>Identificador único del verificador.</t>
  </si>
  <si>
    <t>Keydelivery_recepcion</t>
  </si>
  <si>
    <t>Seguimiento de recepción por parte del comprador.</t>
  </si>
  <si>
    <t>Keydelivery_entrega</t>
  </si>
  <si>
    <t>Seguimiento de entrega por parte del vendedor.</t>
  </si>
  <si>
    <t>Identificador del vendedor asignado para verificación.</t>
  </si>
  <si>
    <t>Identificador del comprador asignado para verificación.</t>
  </si>
  <si>
    <t>Identificador del pago asociado al proceso de verificación.</t>
  </si>
  <si>
    <t>Resultado de la verificación: aprobado, rechazado, pendiente.</t>
  </si>
  <si>
    <t>&lt;- Volver al Inicio</t>
  </si>
  <si>
    <t>Identificador de la compra asociada a la entrega.</t>
  </si>
  <si>
    <t>Identificador del encargado del envío.</t>
  </si>
  <si>
    <t>Estado actual del proceso de entrega.</t>
  </si>
  <si>
    <t>fechaRecepcion</t>
  </si>
  <si>
    <t>Fecha en la que se recibió el paquete.</t>
  </si>
  <si>
    <t>Fecha en la que se realizó la entrega.</t>
  </si>
  <si>
    <t>Identificador único del responsable de la entrega.</t>
  </si>
  <si>
    <t>Identificador del verificador que confirma la recepción.</t>
  </si>
  <si>
    <t>Identificador del verificador que confirma la entrega.</t>
  </si>
  <si>
    <t xml:space="preserve">DNI </t>
  </si>
  <si>
    <t>Documento Nacional de Identidad del delivery.</t>
  </si>
  <si>
    <t>Confirmación del DNI del responsable de entrega.</t>
  </si>
  <si>
    <t>Identificador del comprador asociado.</t>
  </si>
  <si>
    <t>Código postal del domicilio.</t>
  </si>
  <si>
    <t>Nombre y número de la calle.</t>
  </si>
  <si>
    <t>Detalles extra como piso, referencias u observaciones.</t>
  </si>
  <si>
    <t>infoReclamoMotivo</t>
  </si>
  <si>
    <t>Atributo que representa el identificador único del estado del reclamo.</t>
  </si>
  <si>
    <t>Identificador del reclamo al que pertenece este estado.</t>
  </si>
  <si>
    <t>Estado actual en el que se encuentra el reclamo.</t>
  </si>
  <si>
    <t>Descripción complementaria del estado actual.</t>
  </si>
  <si>
    <t>Identificador del reclamo al que pertenece este historial.</t>
  </si>
  <si>
    <t>Fecha del cambio de estado.</t>
  </si>
  <si>
    <t>Estado anterior antes del cambio.</t>
  </si>
  <si>
    <t>Estado nuevo después del cambio.</t>
  </si>
  <si>
    <t>Comentario dejado por el verificador o sistema durante el cambio de estado.</t>
  </si>
  <si>
    <t>Fecha en que se comenzó el estado anterior.</t>
  </si>
  <si>
    <t>Fecha en que finalizó el estado anterior.</t>
  </si>
  <si>
    <t>Atributo que representa el identificador único del motivo del reclamo.</t>
  </si>
  <si>
    <t>Campo que agrupa motivos por categorías predefinidas.</t>
  </si>
  <si>
    <t>Atributo que representa el identificador único de la información del reclamo.</t>
  </si>
  <si>
    <t>Identificador único de cada motivo asociado.</t>
  </si>
  <si>
    <t>Identificador único de cada reclamo asociado.</t>
  </si>
  <si>
    <t>Indica si el reclamo da lugar a un reembolso.</t>
  </si>
  <si>
    <t>Describe el estado actual del reclamo.</t>
  </si>
  <si>
    <t>Atributo que representa el identificador único de la ciudad.</t>
  </si>
  <si>
    <t>Departamento al que pertenece la ciudad.</t>
  </si>
  <si>
    <t>Identificador del país asociado a la ciudad</t>
  </si>
  <si>
    <t>Ciudad asociada a la entrega.</t>
  </si>
  <si>
    <t>Código postal correspondiente.</t>
  </si>
  <si>
    <t>Identificador de la dirección exacta de entrega.</t>
  </si>
  <si>
    <t>Referencia a la factura a la que pertenece el detalle.</t>
  </si>
  <si>
    <t>Producto al que se asocia este detalle de factura.</t>
  </si>
  <si>
    <t>Descripción del producto facturado.</t>
  </si>
  <si>
    <t>Cantidad de unidades vendidas del producto.</t>
  </si>
  <si>
    <t>Precio unitario del producto.</t>
  </si>
  <si>
    <t>Subtotal generado por la cantidad multiplicada por el precio unitario.</t>
  </si>
  <si>
    <t>Atributo que representa el identificador único del detalle de precio.</t>
  </si>
  <si>
    <t>Identificador único del precio asociado al detalle.</t>
  </si>
  <si>
    <t>tipoDetalle</t>
  </si>
  <si>
    <t>Tipo de detalle del precio .</t>
  </si>
  <si>
    <t>Descripción adicional del detalle de precio.</t>
  </si>
  <si>
    <t>Valor total del detalle de precio.</t>
  </si>
  <si>
    <t>Atributo que representa el identificador único del método de pago.</t>
  </si>
  <si>
    <t>Identificador del comprador asociado al método de pago.</t>
  </si>
  <si>
    <t>tipoMetodoPago</t>
  </si>
  <si>
    <t>Tipo del medio de pago (ej. tarjeta, efectivo, billetera).</t>
  </si>
  <si>
    <t>numeroMedio</t>
  </si>
  <si>
    <t>Número o referencia del medio de pago utilizado.</t>
  </si>
  <si>
    <t>entidad</t>
  </si>
  <si>
    <t>Nombre de la entidad bancaria o emisora del medio de pago.</t>
  </si>
  <si>
    <t>Código de la moneda (ej. USD, EUR, COP).</t>
  </si>
  <si>
    <t>Atributo que representa el identificador único de la factura.</t>
  </si>
  <si>
    <t>Identificador de la compra asociada a la factura.</t>
  </si>
  <si>
    <t>montoTotalFacturado</t>
  </si>
  <si>
    <t>monedaUsada</t>
  </si>
  <si>
    <t>estadoFactura</t>
  </si>
  <si>
    <t>Estado actual del ciclo de vida de la factura (Ej: Pendiente, Aprobada, Cancelada).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</si>
</sst>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6">
    <font>
      <sz val="11"/>
      <color theme="1"/>
      <name val="Aptos Narrow"/>
      <family val="2"/>
      <scheme val="minor"/>
    </font>
    <font>
      <sz val="11"/>
      <color theme="1"/>
      <name val="Calibri"/>
      <scheme val="minor"/>
    </font>
    <font>
      <sz val="11"/>
      <color theme="1"/>
      <name val="Aptos Narrow"/>
      <scheme val="minor"/>
    </font>
    <font>
      <b/>
      <sz val="11"/>
      <color theme="1"/>
      <name val="Aptos Narrow"/>
      <family val="2"/>
      <scheme val="minor"/>
    </font>
    <font>
      <u/>
      <sz val="11"/>
      <color theme="10"/>
      <name val="Aptos Narrow"/>
      <family val="2"/>
      <scheme val="minor"/>
    </font>
    <font>
      <b/>
      <u/>
      <sz val="11"/>
      <color theme="10"/>
      <name val="Aptos Narrow"/>
      <family val="2"/>
      <scheme val="minor"/>
    </font>
    <font>
      <i/>
      <sz val="8"/>
      <color theme="1" tint="0.499984740745262"/>
      <name val="Aptos Narrow"/>
      <family val="2"/>
      <scheme val="minor"/>
    </font>
    <font>
      <b/>
      <sz val="11"/>
      <color theme="8" tint="-0.249977111117893"/>
      <name val="Aptos Narrow"/>
      <family val="2"/>
      <scheme val="minor"/>
    </font>
    <font>
      <sz val="11"/>
      <color theme="8" tint="-0.249977111117893"/>
      <name val="Aptos Narrow"/>
      <family val="2"/>
      <scheme val="minor"/>
    </font>
    <font>
      <b/>
      <sz val="11"/>
      <color theme="9" tint="-0.249977111117893"/>
      <name val="Aptos Narrow"/>
      <family val="2"/>
      <scheme val="minor"/>
    </font>
    <font>
      <b/>
      <sz val="11"/>
      <color rgb="FF000000"/>
      <name val="Aptos Narrow"/>
      <family val="2"/>
      <scheme val="minor"/>
    </font>
    <font>
      <sz val="11"/>
      <color rgb="FF782170"/>
      <name val="Aptos Narrow"/>
      <charset val="1"/>
    </font>
    <font>
      <i/>
      <sz val="8"/>
      <color rgb="FF808080"/>
      <name val="Aptos Narrow"/>
      <scheme val="minor"/>
    </font>
    <font>
      <sz val="11"/>
      <color rgb="FF000000"/>
      <name val="Aptos Narrow"/>
      <charset val="1"/>
    </font>
    <font>
      <b/>
      <sz val="11"/>
      <color rgb="FF000000"/>
      <name val="Aptos Narrow"/>
      <scheme val="minor"/>
    </font>
    <font>
      <b/>
      <sz val="11"/>
      <color rgb="FF000000"/>
      <name val="Aptos Narrow"/>
      <charset val="1"/>
    </font>
    <font>
      <sz val="11"/>
      <color rgb="FF000000"/>
      <name val="Aptos Narrow"/>
      <family val="2"/>
      <scheme val="minor"/>
    </font>
    <font>
      <b/>
      <i/>
      <sz val="8"/>
      <color theme="1" tint="0.499984740745262"/>
      <name val="Aptos Narrow"/>
      <family val="2"/>
      <scheme val="minor"/>
    </font>
    <font>
      <b/>
      <i/>
      <sz val="8"/>
      <color rgb="FF808080"/>
      <name val="Aptos Narrow"/>
      <scheme val="minor"/>
    </font>
    <font>
      <b/>
      <u/>
      <sz val="11"/>
      <color theme="8" tint="-0.249977111117893"/>
      <name val="Aptos Narrow"/>
      <family val="2"/>
      <scheme val="minor"/>
    </font>
    <font>
      <b/>
      <u/>
      <sz val="11"/>
      <color theme="9" tint="-0.249977111117893"/>
      <name val="Aptos Narrow"/>
      <family val="2"/>
      <scheme val="minor"/>
    </font>
    <font>
      <b/>
      <sz val="10"/>
      <color rgb="FF000000"/>
      <name val="Calibri"/>
      <family val="2"/>
    </font>
    <font>
      <sz val="10"/>
      <color rgb="FF000000"/>
      <name val="Calibri"/>
      <family val="2"/>
    </font>
    <font>
      <b/>
      <sz val="11"/>
      <color rgb="FF000000"/>
      <name val="Calibri"/>
      <family val="2"/>
    </font>
    <font>
      <sz val="11"/>
      <color rgb="FF000000"/>
      <name val="Calibri"/>
      <family val="2"/>
    </font>
    <font>
      <b/>
      <u/>
      <sz val="11"/>
      <color theme="1"/>
      <name val="Aptos Narrow"/>
      <family val="2"/>
      <scheme val="minor"/>
    </font>
    <font>
      <b/>
      <sz val="11"/>
      <color rgb="FF782170"/>
      <name val="Aptos Narrow"/>
      <charset val="1"/>
    </font>
    <font>
      <b/>
      <u/>
      <sz val="11"/>
      <color theme="4"/>
      <name val="Aptos Narrow"/>
      <family val="2"/>
      <scheme val="minor"/>
    </font>
    <font>
      <b/>
      <i/>
      <sz val="8"/>
      <color rgb="FF808080"/>
      <name val="Aptos Narrow"/>
      <charset val="1"/>
    </font>
    <font>
      <b/>
      <i/>
      <sz val="8"/>
      <color rgb="FF808080"/>
      <name val="Aptos Display"/>
      <scheme val="major"/>
    </font>
    <font>
      <b/>
      <sz val="10"/>
      <color rgb="FF000000"/>
      <name val="Calibri"/>
    </font>
    <font>
      <sz val="10"/>
      <color rgb="FF000000"/>
      <name val="Calibri"/>
    </font>
    <font>
      <b/>
      <sz val="11"/>
      <color rgb="FF000000"/>
      <name val="Calibri"/>
    </font>
    <font>
      <sz val="11"/>
      <color rgb="FF000000"/>
      <name val="Calibri"/>
    </font>
    <font>
      <b/>
      <sz val="11"/>
      <color rgb="FFFF0000"/>
      <name val="Aptos Narrow"/>
      <family val="2"/>
      <scheme val="minor"/>
    </font>
    <font>
      <sz val="11"/>
      <color rgb="FF000000"/>
      <name val="Calibri"/>
      <charset val="1"/>
    </font>
    <font>
      <sz val="11"/>
      <color theme="1"/>
      <name val="Calibri"/>
    </font>
    <font>
      <sz val="11"/>
      <color rgb="FF000000"/>
      <name val="Aptos Narrow"/>
      <scheme val="minor"/>
    </font>
    <font>
      <b/>
      <u/>
      <sz val="11"/>
      <color theme="10"/>
      <name val="Aptos Narrow"/>
      <scheme val="minor"/>
    </font>
    <font>
      <b/>
      <sz val="11"/>
      <color theme="1"/>
      <name val="Aptos Narrow"/>
      <scheme val="minor"/>
    </font>
    <font>
      <b/>
      <sz val="11"/>
      <color rgb="FF00B050"/>
      <name val="Aptos Narrow"/>
      <family val="2"/>
      <scheme val="minor"/>
    </font>
    <font>
      <b/>
      <sz val="11"/>
      <color theme="4"/>
      <name val="Aptos Narrow"/>
      <family val="2"/>
      <scheme val="minor"/>
    </font>
    <font>
      <sz val="10"/>
      <color rgb="FF000000"/>
      <name val="Calibri"/>
      <charset val="1"/>
    </font>
    <font>
      <b/>
      <sz val="10"/>
      <color theme="1"/>
      <name val="Calibri"/>
    </font>
    <font>
      <sz val="10"/>
      <color theme="1"/>
      <name val="Calibri"/>
    </font>
    <font>
      <b/>
      <sz val="11"/>
      <color theme="1"/>
      <name val="Calibri"/>
    </font>
    <font>
      <sz val="11"/>
      <color theme="1"/>
      <name val="Calibri"/>
      <charset val="1"/>
    </font>
    <font>
      <sz val="11"/>
      <color theme="1"/>
      <name val="Aptos Narrow"/>
      <charset val="1"/>
    </font>
    <font>
      <b/>
      <sz val="11"/>
      <color rgb="FF000000"/>
      <name val="Aptos Narrow"/>
      <family val="2"/>
    </font>
    <font>
      <sz val="11"/>
      <color rgb="FF000000"/>
      <name val="Aptos Narrow"/>
      <family val="2"/>
    </font>
    <font>
      <sz val="10"/>
      <color rgb="FF000000"/>
      <name val="Aptos Narrow"/>
      <family val="2"/>
    </font>
    <font>
      <u/>
      <sz val="11"/>
      <color rgb="FF467886"/>
      <name val="Aptos Narrow"/>
      <family val="2"/>
    </font>
    <font>
      <sz val="11"/>
      <color rgb="FF000000"/>
      <name val="Aptos Narrow"/>
    </font>
    <font>
      <b/>
      <i/>
      <sz val="8"/>
      <color rgb="FF808080"/>
      <name val="Aptos Narrow"/>
      <family val="2"/>
      <scheme val="minor"/>
    </font>
    <font>
      <b/>
      <i/>
      <sz val="11"/>
      <color theme="1"/>
      <name val="Aptos Narrow"/>
      <family val="2"/>
      <scheme val="minor"/>
    </font>
    <font>
      <u/>
      <sz val="11"/>
      <color rgb="FF000000"/>
      <name val="Aptos Narrow"/>
      <family val="2"/>
    </font>
    <font>
      <b/>
      <u/>
      <sz val="11"/>
      <color rgb="FF467886"/>
      <name val="Aptos Narrow"/>
      <charset val="1"/>
    </font>
    <font>
      <b/>
      <sz val="11"/>
      <color rgb="FF000000"/>
      <name val="Aptos Narrow"/>
    </font>
    <font>
      <i/>
      <sz val="8"/>
      <color theme="1"/>
      <name val="Aptos Narrow"/>
      <family val="2"/>
      <scheme val="minor"/>
    </font>
    <font>
      <b/>
      <i/>
      <sz val="8"/>
      <color theme="1"/>
      <name val="Aptos Narrow"/>
      <family val="2"/>
      <scheme val="minor"/>
    </font>
    <font>
      <b/>
      <sz val="11"/>
      <color theme="1"/>
      <name val="Calibri"/>
      <family val="2"/>
      <scheme val="minor"/>
    </font>
    <font>
      <b/>
      <i/>
      <sz val="8"/>
      <color theme="1" tint="0.499984740745262"/>
      <name val="Aptos Narrow"/>
      <scheme val="minor"/>
    </font>
    <font>
      <b/>
      <i/>
      <sz val="8"/>
      <color theme="1"/>
      <name val="Aptos Narrow"/>
      <scheme val="minor"/>
    </font>
    <font>
      <i/>
      <sz val="8"/>
      <color theme="1"/>
      <name val="Aptos Narrow"/>
      <scheme val="minor"/>
    </font>
    <font>
      <b/>
      <sz val="10"/>
      <color rgb="FF000000"/>
      <name val="Aptos Narrow"/>
      <family val="2"/>
    </font>
    <font>
      <b/>
      <sz val="11"/>
      <color rgb="FF000000"/>
      <name val="Calibri"/>
      <charset val="1"/>
    </font>
  </fonts>
  <fills count="55">
    <fill>
      <patternFill patternType="none"/>
    </fill>
    <fill>
      <patternFill patternType="gray125"/>
    </fill>
    <fill>
      <patternFill patternType="solid">
        <fgColor theme="0"/>
        <bgColor indexed="64"/>
      </patternFill>
    </fill>
    <fill>
      <patternFill patternType="solid">
        <fgColor rgb="FFDCF4F7"/>
        <bgColor indexed="64"/>
      </patternFill>
    </fill>
    <fill>
      <patternFill patternType="solid">
        <fgColor theme="3" tint="0.89999084444715716"/>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theme="7" tint="0.79998168889431442"/>
        <bgColor indexed="64"/>
      </patternFill>
    </fill>
    <fill>
      <patternFill patternType="solid">
        <fgColor rgb="FFEDEDED"/>
        <bgColor rgb="FF000000"/>
      </patternFill>
    </fill>
    <fill>
      <patternFill patternType="solid">
        <fgColor rgb="FFE2EFDA"/>
        <bgColor rgb="FF000000"/>
      </patternFill>
    </fill>
    <fill>
      <patternFill patternType="solid">
        <fgColor rgb="FFFCFCAA"/>
        <bgColor rgb="FF000000"/>
      </patternFill>
    </fill>
    <fill>
      <patternFill patternType="solid">
        <fgColor rgb="FFBDD7EE"/>
        <bgColor rgb="FF000000"/>
      </patternFill>
    </fill>
    <fill>
      <patternFill patternType="solid">
        <fgColor rgb="FFFFFF00"/>
        <bgColor rgb="FF000000"/>
      </patternFill>
    </fill>
    <fill>
      <patternFill patternType="solid">
        <fgColor rgb="FF92D050"/>
        <bgColor rgb="FF000000"/>
      </patternFill>
    </fill>
    <fill>
      <patternFill patternType="solid">
        <fgColor rgb="FFCC99FF"/>
        <bgColor rgb="FF000000"/>
      </patternFill>
    </fill>
    <fill>
      <patternFill patternType="solid">
        <fgColor rgb="FFFDD3FA"/>
        <bgColor rgb="FF000000"/>
      </patternFill>
    </fill>
    <fill>
      <patternFill patternType="solid">
        <fgColor rgb="FFFFC000"/>
        <bgColor rgb="FF000000"/>
      </patternFill>
    </fill>
    <fill>
      <patternFill patternType="solid">
        <fgColor rgb="FFFA90B1"/>
        <bgColor rgb="FF000000"/>
      </patternFill>
    </fill>
    <fill>
      <patternFill patternType="solid">
        <fgColor rgb="FFD6DCE4"/>
        <bgColor rgb="FF000000"/>
      </patternFill>
    </fill>
    <fill>
      <patternFill patternType="solid">
        <fgColor rgb="FFC3895D"/>
        <bgColor rgb="FF000000"/>
      </patternFill>
    </fill>
    <fill>
      <patternFill patternType="solid">
        <fgColor rgb="FFF2F2F2"/>
        <bgColor rgb="FF000000"/>
      </patternFill>
    </fill>
    <fill>
      <patternFill patternType="solid">
        <fgColor theme="4" tint="0.79998168889431442"/>
        <bgColor indexed="65"/>
      </patternFill>
    </fill>
    <fill>
      <patternFill patternType="solid">
        <fgColor theme="0" tint="-4.9989318521683403E-2"/>
        <bgColor indexed="64"/>
      </patternFill>
    </fill>
    <fill>
      <patternFill patternType="solid">
        <fgColor theme="2" tint="-9.9978637043366805E-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3" tint="0.749992370372631"/>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59999389629810485"/>
        <bgColor indexed="64"/>
      </patternFill>
    </fill>
    <fill>
      <patternFill patternType="solid">
        <fgColor rgb="FFBAB777"/>
        <bgColor indexed="64"/>
      </patternFill>
    </fill>
    <fill>
      <patternFill patternType="solid">
        <fgColor rgb="FFCF7272"/>
        <bgColor indexed="64"/>
      </patternFill>
    </fill>
    <fill>
      <patternFill patternType="solid">
        <fgColor rgb="FFDBAE60"/>
        <bgColor indexed="64"/>
      </patternFill>
    </fill>
    <fill>
      <patternFill patternType="solid">
        <fgColor theme="6" tint="0.79998168889431442"/>
        <bgColor indexed="64"/>
      </patternFill>
    </fill>
    <fill>
      <patternFill patternType="solid">
        <fgColor rgb="FFCAEDFB"/>
        <bgColor rgb="FF000000"/>
      </patternFill>
    </fill>
    <fill>
      <patternFill patternType="solid">
        <fgColor rgb="FFDAF2D0"/>
        <bgColor rgb="FF000000"/>
      </patternFill>
    </fill>
    <fill>
      <patternFill patternType="solid">
        <fgColor rgb="FFF2CEEF"/>
        <bgColor rgb="FF000000"/>
      </patternFill>
    </fill>
    <fill>
      <patternFill patternType="solid">
        <fgColor rgb="FFE49EDD"/>
        <bgColor rgb="FF000000"/>
      </patternFill>
    </fill>
    <fill>
      <patternFill patternType="solid">
        <fgColor rgb="FFD9D9D9"/>
        <bgColor rgb="FF000000"/>
      </patternFill>
    </fill>
    <fill>
      <patternFill patternType="solid">
        <fgColor theme="9" tint="0.79998168889431442"/>
        <bgColor indexed="64"/>
      </patternFill>
    </fill>
    <fill>
      <patternFill patternType="solid">
        <fgColor theme="8" tint="0.79998168889431442"/>
        <bgColor indexed="64"/>
      </patternFill>
    </fill>
    <fill>
      <patternFill patternType="solid">
        <fgColor rgb="FFFFCCFF"/>
        <bgColor rgb="FF000000"/>
      </patternFill>
    </fill>
    <fill>
      <patternFill patternType="solid">
        <fgColor rgb="FFD0CECE"/>
        <bgColor rgb="FF000000"/>
      </patternFill>
    </fill>
    <fill>
      <patternFill patternType="solid">
        <fgColor rgb="FFFFCCFF"/>
        <bgColor indexed="64"/>
      </patternFill>
    </fill>
    <fill>
      <patternFill patternType="solid">
        <fgColor theme="6" tint="0.79998168889431442"/>
        <bgColor indexed="65"/>
      </patternFill>
    </fill>
    <fill>
      <patternFill patternType="solid">
        <fgColor theme="8" tint="0.39997558519241921"/>
        <bgColor indexed="64"/>
      </patternFill>
    </fill>
    <fill>
      <patternFill patternType="solid">
        <fgColor theme="9" tint="0.39997558519241921"/>
        <bgColor indexed="64"/>
      </patternFill>
    </fill>
    <fill>
      <patternFill patternType="solid">
        <fgColor rgb="FFFFFF00"/>
        <bgColor indexed="64"/>
      </patternFill>
    </fill>
    <fill>
      <patternFill patternType="solid">
        <fgColor rgb="FFFFC000"/>
        <bgColor indexed="64"/>
      </patternFill>
    </fill>
    <fill>
      <patternFill patternType="solid">
        <fgColor theme="6" tint="0.39997558519241921"/>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s>
  <borders count="120">
    <border>
      <left/>
      <right/>
      <top/>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right/>
      <top/>
      <bottom style="medium">
        <color rgb="FF000000"/>
      </bottom>
      <diagonal/>
    </border>
    <border>
      <left style="thin">
        <color rgb="FF000000"/>
      </left>
      <right/>
      <top/>
      <bottom style="medium">
        <color rgb="FF000000"/>
      </bottom>
      <diagonal/>
    </border>
    <border>
      <left/>
      <right style="thin">
        <color rgb="FF000000"/>
      </right>
      <top/>
      <bottom style="medium">
        <color rgb="FF000000"/>
      </bottom>
      <diagonal/>
    </border>
    <border>
      <left style="medium">
        <color rgb="FF000000"/>
      </left>
      <right style="medium">
        <color rgb="FF000000"/>
      </right>
      <top/>
      <bottom/>
      <diagonal/>
    </border>
    <border>
      <left style="medium">
        <color rgb="FF000000"/>
      </left>
      <right/>
      <top/>
      <bottom/>
      <diagonal/>
    </border>
    <border>
      <left style="medium">
        <color rgb="FF000000"/>
      </left>
      <right style="medium">
        <color rgb="FF000000"/>
      </right>
      <top style="thin">
        <color rgb="FF000000"/>
      </top>
      <bottom/>
      <diagonal/>
    </border>
    <border>
      <left style="thin">
        <color rgb="FF000000"/>
      </left>
      <right/>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medium">
        <color rgb="FF000000"/>
      </left>
      <right style="thin">
        <color rgb="FF000000"/>
      </right>
      <top style="thin">
        <color rgb="FF000000"/>
      </top>
      <bottom/>
      <diagonal/>
    </border>
    <border>
      <left style="thin">
        <color rgb="FF000000"/>
      </left>
      <right style="medium">
        <color rgb="FF000000"/>
      </right>
      <top style="thin">
        <color rgb="FF000000"/>
      </top>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thin">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right style="thin">
        <color rgb="FF000000"/>
      </right>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style="medium">
        <color rgb="FF000000"/>
      </left>
      <right/>
      <top style="thin">
        <color rgb="FF000000"/>
      </top>
      <bottom style="thin">
        <color rgb="FF000000"/>
      </bottom>
      <diagonal/>
    </border>
    <border>
      <left/>
      <right style="thin">
        <color rgb="FF000000"/>
      </right>
      <top/>
      <bottom/>
      <diagonal/>
    </border>
    <border>
      <left/>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medium">
        <color rgb="FF000000"/>
      </bottom>
      <diagonal/>
    </border>
    <border>
      <left style="thin">
        <color rgb="FF000000"/>
      </left>
      <right/>
      <top style="thin">
        <color rgb="FF000000"/>
      </top>
      <bottom/>
      <diagonal/>
    </border>
    <border>
      <left style="medium">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bottom/>
      <diagonal/>
    </border>
    <border>
      <left style="thin">
        <color rgb="FF000000"/>
      </left>
      <right style="thin">
        <color rgb="FF000000"/>
      </right>
      <top/>
      <bottom/>
      <diagonal/>
    </border>
    <border>
      <left style="medium">
        <color rgb="FF000000"/>
      </left>
      <right/>
      <top style="thin">
        <color rgb="FF000000"/>
      </top>
      <bottom/>
      <diagonal/>
    </border>
    <border>
      <left style="thin">
        <color rgb="FF000000"/>
      </left>
      <right style="thin">
        <color rgb="FF000000"/>
      </right>
      <top style="medium">
        <color rgb="FF000000"/>
      </top>
      <bottom/>
      <diagonal/>
    </border>
    <border>
      <left style="medium">
        <color rgb="FF000000"/>
      </left>
      <right style="thin">
        <color rgb="FF000000"/>
      </right>
      <top style="medium">
        <color rgb="FF000000"/>
      </top>
      <bottom/>
      <diagonal/>
    </border>
    <border>
      <left style="thin">
        <color rgb="FF000000"/>
      </left>
      <right/>
      <top style="medium">
        <color rgb="FF000000"/>
      </top>
      <bottom/>
      <diagonal/>
    </border>
    <border>
      <left style="thin">
        <color rgb="FF000000"/>
      </left>
      <right style="medium">
        <color rgb="FF000000"/>
      </right>
      <top style="medium">
        <color rgb="FF000000"/>
      </top>
      <bottom/>
      <diagonal/>
    </border>
    <border>
      <left/>
      <right style="medium">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style="medium">
        <color rgb="FF000000"/>
      </left>
      <right style="thin">
        <color rgb="FF000000"/>
      </right>
      <top/>
      <bottom/>
      <diagonal/>
    </border>
    <border>
      <left style="thin">
        <color rgb="FF000000"/>
      </left>
      <right style="medium">
        <color rgb="FF000000"/>
      </right>
      <top/>
      <bottom/>
      <diagonal/>
    </border>
    <border>
      <left/>
      <right style="medium">
        <color indexed="64"/>
      </right>
      <top style="thin">
        <color indexed="64"/>
      </top>
      <bottom style="thin">
        <color indexed="64"/>
      </bottom>
      <diagonal/>
    </border>
    <border>
      <left style="medium">
        <color rgb="FF000000"/>
      </left>
      <right style="thin">
        <color rgb="FF000000"/>
      </right>
      <top/>
      <bottom style="thin">
        <color rgb="FF000000"/>
      </bottom>
      <diagonal/>
    </border>
    <border>
      <left/>
      <right style="medium">
        <color indexed="64"/>
      </right>
      <top style="thin">
        <color indexed="64"/>
      </top>
      <bottom/>
      <diagonal/>
    </border>
    <border>
      <left style="thin">
        <color rgb="FF000000"/>
      </left>
      <right style="medium">
        <color rgb="FF000000"/>
      </right>
      <top/>
      <bottom style="thin">
        <color rgb="FF000000"/>
      </bottom>
      <diagonal/>
    </border>
    <border>
      <left/>
      <right/>
      <top style="thin">
        <color indexed="64"/>
      </top>
      <bottom/>
      <diagonal/>
    </border>
    <border>
      <left style="thin">
        <color rgb="FF000000"/>
      </left>
      <right style="thin">
        <color rgb="FF000000"/>
      </right>
      <top/>
      <bottom style="medium">
        <color rgb="FF000000"/>
      </bottom>
      <diagonal/>
    </border>
    <border>
      <left style="thin">
        <color rgb="FF000000"/>
      </left>
      <right style="medium">
        <color rgb="FF000000"/>
      </right>
      <top/>
      <bottom style="medium">
        <color rgb="FF000000"/>
      </bottom>
      <diagonal/>
    </border>
    <border>
      <left style="thin">
        <color indexed="64"/>
      </left>
      <right/>
      <top style="thin">
        <color indexed="64"/>
      </top>
      <bottom/>
      <diagonal/>
    </border>
    <border>
      <left/>
      <right style="thin">
        <color indexed="64"/>
      </right>
      <top style="thin">
        <color indexed="64"/>
      </top>
      <bottom/>
      <diagonal/>
    </border>
    <border>
      <left style="medium">
        <color rgb="FF000000"/>
      </left>
      <right style="thin">
        <color rgb="FF000000"/>
      </right>
      <top/>
      <bottom style="medium">
        <color rgb="FF000000"/>
      </bottom>
      <diagonal/>
    </border>
    <border>
      <left style="medium">
        <color indexed="64"/>
      </left>
      <right/>
      <top style="medium">
        <color indexed="64"/>
      </top>
      <bottom/>
      <diagonal/>
    </border>
    <border>
      <left/>
      <right style="thin">
        <color indexed="64"/>
      </right>
      <top style="medium">
        <color indexed="64"/>
      </top>
      <bottom/>
      <diagonal/>
    </border>
    <border>
      <left style="medium">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style="thin">
        <color indexed="64"/>
      </left>
      <right/>
      <top style="medium">
        <color indexed="64"/>
      </top>
      <bottom/>
      <diagonal/>
    </border>
    <border>
      <left/>
      <right/>
      <top style="medium">
        <color indexed="64"/>
      </top>
      <bottom/>
      <diagonal/>
    </border>
    <border>
      <left style="thin">
        <color indexed="64"/>
      </left>
      <right/>
      <top/>
      <bottom style="thin">
        <color indexed="64"/>
      </bottom>
      <diagonal/>
    </border>
    <border>
      <left/>
      <right/>
      <top/>
      <bottom style="thin">
        <color indexed="64"/>
      </bottom>
      <diagonal/>
    </border>
    <border>
      <left/>
      <right style="medium">
        <color rgb="FF000000"/>
      </right>
      <top style="medium">
        <color indexed="64"/>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style="medium">
        <color indexed="64"/>
      </left>
      <right/>
      <top/>
      <bottom/>
      <diagonal/>
    </border>
    <border>
      <left/>
      <right style="thin">
        <color indexed="64"/>
      </right>
      <top/>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medium">
        <color rgb="FF000000"/>
      </left>
      <right/>
      <top style="medium">
        <color rgb="FF000000"/>
      </top>
      <bottom style="thin">
        <color rgb="FF000000"/>
      </bottom>
      <diagonal/>
    </border>
    <border>
      <left style="medium">
        <color rgb="FF000000"/>
      </left>
      <right style="medium">
        <color rgb="FF000000"/>
      </right>
      <top style="medium">
        <color rgb="FF000000"/>
      </top>
      <bottom style="thin">
        <color rgb="FF000000"/>
      </bottom>
      <diagonal/>
    </border>
    <border>
      <left/>
      <right style="medium">
        <color indexed="64"/>
      </right>
      <top/>
      <bottom/>
      <diagonal/>
    </border>
    <border>
      <left/>
      <right style="thin">
        <color rgb="FF000000"/>
      </right>
      <top style="medium">
        <color rgb="FF000000"/>
      </top>
      <bottom style="thin">
        <color rgb="FF000000"/>
      </bottom>
      <diagonal/>
    </border>
    <border>
      <left/>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thin">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rgb="FF000000"/>
      </left>
      <right/>
      <top/>
      <bottom style="thin">
        <color rgb="FF000000"/>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style="thin">
        <color indexed="64"/>
      </left>
      <right style="thin">
        <color indexed="64"/>
      </right>
      <top style="thin">
        <color indexed="64"/>
      </top>
      <bottom style="thin">
        <color rgb="FF000000"/>
      </bottom>
      <diagonal/>
    </border>
    <border>
      <left style="thin">
        <color indexed="64"/>
      </left>
      <right/>
      <top style="thin">
        <color indexed="64"/>
      </top>
      <bottom style="thin">
        <color rgb="FF000000"/>
      </bottom>
      <diagonal/>
    </border>
    <border>
      <left/>
      <right/>
      <top style="thin">
        <color indexed="64"/>
      </top>
      <bottom style="thin">
        <color rgb="FF000000"/>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rgb="FF000000"/>
      </top>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style="thin">
        <color rgb="FF000000"/>
      </right>
      <top style="thin">
        <color indexed="64"/>
      </top>
      <bottom/>
      <diagonal/>
    </border>
    <border>
      <left style="thin">
        <color indexed="64"/>
      </left>
      <right style="thin">
        <color rgb="FF000000"/>
      </right>
      <top/>
      <bottom style="thin">
        <color indexed="64"/>
      </bottom>
      <diagonal/>
    </border>
    <border>
      <left style="medium">
        <color rgb="FF000000"/>
      </left>
      <right style="thin">
        <color indexed="64"/>
      </right>
      <top style="medium">
        <color rgb="FF000000"/>
      </top>
      <bottom style="thin">
        <color indexed="64"/>
      </bottom>
      <diagonal/>
    </border>
    <border>
      <left style="thin">
        <color indexed="64"/>
      </left>
      <right style="thin">
        <color indexed="64"/>
      </right>
      <top style="medium">
        <color rgb="FF000000"/>
      </top>
      <bottom style="thin">
        <color indexed="64"/>
      </bottom>
      <diagonal/>
    </border>
    <border>
      <left style="thin">
        <color indexed="64"/>
      </left>
      <right style="medium">
        <color rgb="FF000000"/>
      </right>
      <top style="medium">
        <color rgb="FF000000"/>
      </top>
      <bottom style="thin">
        <color indexed="64"/>
      </bottom>
      <diagonal/>
    </border>
    <border>
      <left style="medium">
        <color rgb="FF000000"/>
      </left>
      <right style="thin">
        <color indexed="64"/>
      </right>
      <top style="thin">
        <color indexed="64"/>
      </top>
      <bottom style="thin">
        <color indexed="64"/>
      </bottom>
      <diagonal/>
    </border>
    <border>
      <left style="thin">
        <color indexed="64"/>
      </left>
      <right style="medium">
        <color rgb="FF000000"/>
      </right>
      <top style="thin">
        <color indexed="64"/>
      </top>
      <bottom style="thin">
        <color indexed="64"/>
      </bottom>
      <diagonal/>
    </border>
    <border>
      <left style="medium">
        <color rgb="FF000000"/>
      </left>
      <right style="thin">
        <color indexed="64"/>
      </right>
      <top style="thin">
        <color indexed="64"/>
      </top>
      <bottom/>
      <diagonal/>
    </border>
    <border>
      <left style="thin">
        <color indexed="64"/>
      </left>
      <right style="medium">
        <color rgb="FF000000"/>
      </right>
      <top style="thin">
        <color indexed="64"/>
      </top>
      <bottom/>
      <diagonal/>
    </border>
    <border>
      <left/>
      <right style="thin">
        <color indexed="64"/>
      </right>
      <top style="thin">
        <color indexed="64"/>
      </top>
      <bottom style="medium">
        <color indexed="64"/>
      </bottom>
      <diagonal/>
    </border>
  </borders>
  <cellStyleXfs count="4">
    <xf numFmtId="0" fontId="0" fillId="0" borderId="0"/>
    <xf numFmtId="0" fontId="2" fillId="21" borderId="0" applyNumberFormat="0" applyBorder="0" applyAlignment="0" applyProtection="0"/>
    <xf numFmtId="0" fontId="1" fillId="46" borderId="0" applyNumberFormat="0" applyBorder="0" applyAlignment="0" applyProtection="0"/>
    <xf numFmtId="0" fontId="4" fillId="0" borderId="0" applyNumberFormat="0" applyFill="0" applyBorder="0" applyAlignment="0" applyProtection="0"/>
  </cellStyleXfs>
  <cellXfs count="2931">
    <xf numFmtId="0" fontId="0" fillId="0" borderId="0" xfId="0"/>
    <xf numFmtId="0" fontId="0" fillId="0" borderId="0" xfId="0" applyAlignment="1">
      <alignment wrapText="1"/>
    </xf>
    <xf numFmtId="0" fontId="0" fillId="0" borderId="0" xfId="0" applyAlignment="1">
      <alignment vertical="center"/>
    </xf>
    <xf numFmtId="0" fontId="0" fillId="0" borderId="0" xfId="0" applyAlignment="1">
      <alignment vertical="center" wrapText="1"/>
    </xf>
    <xf numFmtId="0" fontId="5" fillId="0" borderId="0" xfId="3" applyFont="1" applyAlignment="1">
      <alignment horizontal="center"/>
    </xf>
    <xf numFmtId="0" fontId="5" fillId="0" borderId="0" xfId="3" applyFont="1" applyAlignment="1"/>
    <xf numFmtId="0" fontId="0" fillId="2" borderId="0" xfId="0" applyFill="1"/>
    <xf numFmtId="0" fontId="3" fillId="0" borderId="1" xfId="0" applyFont="1" applyBorder="1" applyAlignment="1">
      <alignment horizontal="center" vertical="center"/>
    </xf>
    <xf numFmtId="0" fontId="0" fillId="0" borderId="0" xfId="0" applyAlignment="1">
      <alignment horizontal="center" vertical="center"/>
    </xf>
    <xf numFmtId="0" fontId="3" fillId="0" borderId="1" xfId="0" applyFont="1" applyBorder="1" applyAlignment="1">
      <alignment horizontal="center" vertical="center" wrapText="1"/>
    </xf>
    <xf numFmtId="0" fontId="0" fillId="0" borderId="1" xfId="0" applyBorder="1" applyAlignment="1">
      <alignment horizontal="center" vertical="center" wrapText="1"/>
    </xf>
    <xf numFmtId="0" fontId="4" fillId="0" borderId="1" xfId="3" applyBorder="1" applyAlignment="1">
      <alignment horizontal="center" vertical="center" wrapText="1"/>
    </xf>
    <xf numFmtId="0" fontId="3" fillId="0" borderId="5" xfId="0" applyFont="1" applyBorder="1" applyAlignment="1">
      <alignment horizontal="center" vertical="center" wrapText="1"/>
    </xf>
    <xf numFmtId="0" fontId="7" fillId="0" borderId="6" xfId="0" applyFont="1" applyBorder="1" applyAlignment="1">
      <alignment horizontal="center" vertical="center" wrapText="1"/>
    </xf>
    <xf numFmtId="0" fontId="3" fillId="0" borderId="1" xfId="0" applyFont="1" applyBorder="1" applyAlignment="1">
      <alignment horizontal="center"/>
    </xf>
    <xf numFmtId="14" fontId="0" fillId="0" borderId="1" xfId="0" applyNumberFormat="1" applyBorder="1" applyAlignment="1">
      <alignment horizontal="center" vertical="center" wrapText="1"/>
    </xf>
    <xf numFmtId="0" fontId="9" fillId="0" borderId="0" xfId="0" applyFont="1" applyAlignment="1">
      <alignment horizontal="center" vertical="center"/>
    </xf>
    <xf numFmtId="0" fontId="3" fillId="0" borderId="5" xfId="0" applyFont="1" applyBorder="1" applyAlignment="1">
      <alignment horizontal="center" vertical="center"/>
    </xf>
    <xf numFmtId="0" fontId="7" fillId="0" borderId="6" xfId="0" applyFont="1" applyBorder="1" applyAlignment="1">
      <alignment horizontal="center" vertical="center"/>
    </xf>
    <xf numFmtId="0" fontId="5" fillId="0" borderId="0" xfId="3" applyFont="1" applyBorder="1" applyAlignment="1">
      <alignment horizontal="center"/>
    </xf>
    <xf numFmtId="0" fontId="0" fillId="0" borderId="0" xfId="0" applyAlignment="1">
      <alignment horizontal="center"/>
    </xf>
    <xf numFmtId="0" fontId="3" fillId="0" borderId="5" xfId="0" applyFont="1" applyBorder="1" applyAlignment="1">
      <alignment horizontal="center"/>
    </xf>
    <xf numFmtId="0" fontId="0" fillId="0" borderId="1" xfId="0" applyBorder="1" applyAlignment="1">
      <alignment horizontal="center" vertical="center"/>
    </xf>
    <xf numFmtId="0" fontId="10" fillId="0" borderId="6" xfId="0" applyFont="1" applyBorder="1" applyAlignment="1">
      <alignment horizontal="center" vertical="center"/>
    </xf>
    <xf numFmtId="0" fontId="3" fillId="0" borderId="0" xfId="0" applyFont="1" applyAlignment="1">
      <alignment horizontal="center"/>
    </xf>
    <xf numFmtId="0" fontId="10" fillId="0" borderId="1" xfId="0" applyFont="1" applyBorder="1" applyAlignment="1">
      <alignment horizontal="center" vertical="center" wrapText="1"/>
    </xf>
    <xf numFmtId="0" fontId="7" fillId="0" borderId="6" xfId="0" applyFont="1" applyBorder="1" applyAlignment="1">
      <alignment wrapText="1"/>
    </xf>
    <xf numFmtId="0" fontId="6" fillId="3" borderId="2" xfId="0" applyFont="1" applyFill="1" applyBorder="1" applyAlignment="1">
      <alignment horizontal="center" vertical="center" wrapText="1"/>
    </xf>
    <xf numFmtId="0" fontId="6" fillId="3" borderId="3" xfId="0" applyFont="1" applyFill="1" applyBorder="1" applyAlignment="1">
      <alignment horizontal="center" vertical="center" wrapText="1"/>
    </xf>
    <xf numFmtId="0" fontId="6" fillId="3" borderId="4" xfId="0" applyFont="1" applyFill="1" applyBorder="1" applyAlignment="1">
      <alignment horizontal="center" vertical="center" wrapText="1"/>
    </xf>
    <xf numFmtId="0" fontId="12" fillId="3" borderId="2" xfId="3" applyFont="1" applyFill="1" applyBorder="1" applyAlignment="1">
      <alignment horizontal="center" vertical="center" wrapText="1"/>
    </xf>
    <xf numFmtId="0" fontId="6" fillId="3" borderId="3" xfId="3" applyFont="1" applyFill="1" applyBorder="1" applyAlignment="1">
      <alignment horizontal="center" vertical="center" wrapText="1"/>
    </xf>
    <xf numFmtId="0" fontId="6" fillId="3" borderId="4" xfId="3" applyFont="1" applyFill="1" applyBorder="1" applyAlignment="1">
      <alignment horizontal="center" vertical="center" wrapText="1"/>
    </xf>
    <xf numFmtId="0" fontId="12" fillId="3" borderId="3" xfId="3" applyFont="1" applyFill="1" applyBorder="1" applyAlignment="1">
      <alignment horizontal="center" vertical="center" wrapText="1"/>
    </xf>
    <xf numFmtId="0" fontId="12" fillId="3" borderId="4" xfId="3" applyFont="1" applyFill="1" applyBorder="1" applyAlignment="1">
      <alignment horizontal="center" vertical="center" wrapText="1"/>
    </xf>
    <xf numFmtId="0" fontId="5" fillId="0" borderId="13" xfId="3" applyFont="1" applyBorder="1" applyAlignment="1">
      <alignment horizontal="center" vertical="center"/>
    </xf>
    <xf numFmtId="0" fontId="5" fillId="2" borderId="15" xfId="3" applyFont="1" applyFill="1" applyBorder="1" applyAlignment="1">
      <alignment horizontal="center" vertical="center"/>
    </xf>
    <xf numFmtId="0" fontId="5" fillId="0" borderId="0" xfId="3" applyFont="1" applyBorder="1" applyAlignment="1"/>
    <xf numFmtId="0" fontId="5" fillId="0" borderId="12" xfId="3" applyFont="1" applyBorder="1" applyAlignment="1"/>
    <xf numFmtId="0" fontId="11" fillId="0" borderId="1" xfId="0" applyFont="1" applyBorder="1" applyAlignment="1">
      <alignment horizontal="center" vertical="center" wrapText="1"/>
    </xf>
    <xf numFmtId="0" fontId="3" fillId="0" borderId="1" xfId="0" applyFont="1" applyBorder="1"/>
    <xf numFmtId="0" fontId="3" fillId="0" borderId="1" xfId="0" applyFont="1" applyBorder="1" applyAlignment="1">
      <alignment vertical="center"/>
    </xf>
    <xf numFmtId="0" fontId="0" fillId="4" borderId="0" xfId="0" applyFill="1"/>
    <xf numFmtId="0" fontId="3" fillId="3" borderId="1" xfId="0" applyFont="1" applyFill="1" applyBorder="1"/>
    <xf numFmtId="0" fontId="0" fillId="0" borderId="1" xfId="0" applyBorder="1"/>
    <xf numFmtId="0" fontId="3" fillId="3" borderId="2" xfId="0" applyFont="1" applyFill="1" applyBorder="1"/>
    <xf numFmtId="0" fontId="3" fillId="3" borderId="5" xfId="0" applyFont="1" applyFill="1" applyBorder="1"/>
    <xf numFmtId="0" fontId="3" fillId="3" borderId="19" xfId="0" applyFont="1" applyFill="1" applyBorder="1"/>
    <xf numFmtId="0" fontId="3" fillId="0" borderId="26" xfId="0" applyFont="1" applyBorder="1" applyAlignment="1">
      <alignment horizontal="center" vertical="center" wrapText="1"/>
    </xf>
    <xf numFmtId="0" fontId="3" fillId="0" borderId="0" xfId="0" applyFont="1"/>
    <xf numFmtId="0" fontId="10" fillId="0" borderId="18" xfId="0" applyFont="1" applyBorder="1"/>
    <xf numFmtId="0" fontId="3" fillId="0" borderId="18" xfId="0" applyFont="1" applyBorder="1"/>
    <xf numFmtId="0" fontId="3" fillId="0" borderId="18" xfId="0" applyFont="1" applyBorder="1" applyAlignment="1">
      <alignment horizontal="center"/>
    </xf>
    <xf numFmtId="0" fontId="15" fillId="0" borderId="18" xfId="0" applyFont="1" applyBorder="1" applyAlignment="1">
      <alignment horizontal="center"/>
    </xf>
    <xf numFmtId="0" fontId="0" fillId="0" borderId="1" xfId="0" applyBorder="1" applyAlignment="1">
      <alignment horizontal="center"/>
    </xf>
    <xf numFmtId="0" fontId="0" fillId="0" borderId="1" xfId="0" applyBorder="1" applyAlignment="1">
      <alignment horizontal="left" vertical="center" wrapText="1"/>
    </xf>
    <xf numFmtId="0" fontId="0" fillId="0" borderId="1" xfId="0" applyBorder="1" applyAlignment="1">
      <alignment horizontal="left" wrapText="1"/>
    </xf>
    <xf numFmtId="0" fontId="13" fillId="0" borderId="0" xfId="0" applyFont="1"/>
    <xf numFmtId="0" fontId="3" fillId="0" borderId="1" xfId="0" applyFont="1" applyBorder="1" applyAlignment="1">
      <alignment horizontal="left" vertical="center" wrapText="1"/>
    </xf>
    <xf numFmtId="0" fontId="3" fillId="0" borderId="27" xfId="0" applyFont="1" applyBorder="1"/>
    <xf numFmtId="0" fontId="0" fillId="0" borderId="17" xfId="0" applyBorder="1" applyAlignment="1">
      <alignment horizontal="left" vertical="center" wrapText="1"/>
    </xf>
    <xf numFmtId="0" fontId="3" fillId="0" borderId="28" xfId="0" applyFont="1" applyBorder="1"/>
    <xf numFmtId="0" fontId="3" fillId="0" borderId="29" xfId="0" applyFont="1" applyBorder="1" applyAlignment="1">
      <alignment horizontal="center" vertical="center" wrapText="1"/>
    </xf>
    <xf numFmtId="0" fontId="3" fillId="0" borderId="18" xfId="0" applyFont="1" applyBorder="1" applyAlignment="1">
      <alignment horizontal="center" vertical="center" wrapText="1"/>
    </xf>
    <xf numFmtId="0" fontId="3" fillId="0" borderId="30" xfId="0" applyFont="1" applyBorder="1" applyAlignment="1">
      <alignment horizontal="left" vertical="center"/>
    </xf>
    <xf numFmtId="0" fontId="4" fillId="0" borderId="0" xfId="3"/>
    <xf numFmtId="0" fontId="3" fillId="0" borderId="1" xfId="0" applyFont="1" applyBorder="1" applyAlignment="1">
      <alignment horizontal="center" wrapText="1"/>
    </xf>
    <xf numFmtId="0" fontId="15" fillId="0" borderId="1" xfId="0" applyFont="1" applyBorder="1" applyAlignment="1">
      <alignment horizontal="center" vertical="center"/>
    </xf>
    <xf numFmtId="0" fontId="3" fillId="0" borderId="0" xfId="0" applyFont="1" applyAlignment="1">
      <alignment horizontal="center" vertical="center"/>
    </xf>
    <xf numFmtId="0" fontId="3" fillId="0" borderId="1" xfId="0" applyFont="1" applyBorder="1" applyAlignment="1">
      <alignment vertical="center" wrapText="1"/>
    </xf>
    <xf numFmtId="0" fontId="3" fillId="0" borderId="0" xfId="0" applyFont="1" applyAlignment="1">
      <alignment horizontal="center" vertical="center" wrapText="1"/>
    </xf>
    <xf numFmtId="0" fontId="3" fillId="0" borderId="26" xfId="0" applyFont="1" applyBorder="1" applyAlignment="1">
      <alignment horizontal="center" vertical="center"/>
    </xf>
    <xf numFmtId="0" fontId="0" fillId="0" borderId="0" xfId="0" applyAlignment="1">
      <alignment horizontal="center" vertical="center" wrapText="1"/>
    </xf>
    <xf numFmtId="0" fontId="3" fillId="0" borderId="6" xfId="0" applyFont="1" applyBorder="1" applyAlignment="1">
      <alignment horizontal="center" vertical="center"/>
    </xf>
    <xf numFmtId="0" fontId="3" fillId="0" borderId="6" xfId="0" applyFont="1" applyBorder="1" applyAlignment="1">
      <alignment horizontal="center" vertical="center" wrapText="1"/>
    </xf>
    <xf numFmtId="0" fontId="3" fillId="0" borderId="9" xfId="0" applyFont="1" applyBorder="1" applyAlignment="1">
      <alignment horizontal="center" vertical="center" wrapText="1"/>
    </xf>
    <xf numFmtId="0" fontId="3" fillId="0" borderId="0" xfId="0" quotePrefix="1" applyFont="1" applyAlignment="1">
      <alignment horizontal="center" vertical="center" wrapText="1"/>
    </xf>
    <xf numFmtId="0" fontId="3" fillId="3" borderId="2" xfId="0" applyFont="1" applyFill="1" applyBorder="1" applyAlignment="1">
      <alignment horizontal="center" vertical="center"/>
    </xf>
    <xf numFmtId="0" fontId="3" fillId="3" borderId="5" xfId="0" applyFont="1" applyFill="1" applyBorder="1" applyAlignment="1">
      <alignment horizontal="center" vertical="center"/>
    </xf>
    <xf numFmtId="0" fontId="3" fillId="3" borderId="19" xfId="0" applyFont="1" applyFill="1" applyBorder="1" applyAlignment="1">
      <alignment horizontal="center" vertical="center"/>
    </xf>
    <xf numFmtId="0" fontId="10" fillId="0" borderId="1" xfId="0" applyFont="1" applyBorder="1" applyAlignment="1">
      <alignment horizontal="center" vertical="center"/>
    </xf>
    <xf numFmtId="0" fontId="3" fillId="3" borderId="1" xfId="0" applyFont="1" applyFill="1" applyBorder="1" applyAlignment="1">
      <alignment horizontal="center" vertical="center"/>
    </xf>
    <xf numFmtId="0" fontId="3" fillId="0" borderId="0" xfId="0" applyFont="1" applyAlignment="1">
      <alignment wrapText="1"/>
    </xf>
    <xf numFmtId="0" fontId="3" fillId="0" borderId="18" xfId="0" applyFont="1" applyBorder="1" applyAlignment="1">
      <alignment horizontal="center" vertical="center"/>
    </xf>
    <xf numFmtId="0" fontId="15" fillId="0" borderId="18" xfId="0" applyFont="1" applyBorder="1" applyAlignment="1">
      <alignment horizontal="center" vertical="center"/>
    </xf>
    <xf numFmtId="0" fontId="10" fillId="0" borderId="18" xfId="0" applyFont="1" applyBorder="1" applyAlignment="1">
      <alignment horizontal="center" vertical="center"/>
    </xf>
    <xf numFmtId="0" fontId="3" fillId="3" borderId="18" xfId="0" applyFont="1" applyFill="1" applyBorder="1" applyAlignment="1">
      <alignment horizontal="center" vertical="center"/>
    </xf>
    <xf numFmtId="0" fontId="3" fillId="3" borderId="20" xfId="0" applyFont="1" applyFill="1" applyBorder="1" applyAlignment="1">
      <alignment horizontal="center" vertical="center"/>
    </xf>
    <xf numFmtId="0" fontId="15" fillId="0" borderId="1" xfId="0" applyFont="1" applyBorder="1" applyAlignment="1">
      <alignment horizontal="center" vertical="center" wrapText="1"/>
    </xf>
    <xf numFmtId="0" fontId="3" fillId="3" borderId="1" xfId="0" applyFont="1" applyFill="1" applyBorder="1" applyAlignment="1">
      <alignment horizontal="center" vertical="center" wrapText="1"/>
    </xf>
    <xf numFmtId="0" fontId="14" fillId="0" borderId="1" xfId="0" applyFont="1" applyBorder="1" applyAlignment="1">
      <alignment horizontal="center" vertical="center" wrapText="1"/>
    </xf>
    <xf numFmtId="0" fontId="5" fillId="0" borderId="0" xfId="3" applyFont="1" applyAlignment="1">
      <alignment horizontal="center" vertical="center" wrapText="1"/>
    </xf>
    <xf numFmtId="0" fontId="17" fillId="3" borderId="2" xfId="0" applyFont="1" applyFill="1" applyBorder="1" applyAlignment="1">
      <alignment horizontal="center" vertical="center" wrapText="1"/>
    </xf>
    <xf numFmtId="0" fontId="17" fillId="3" borderId="3" xfId="0" applyFont="1" applyFill="1" applyBorder="1" applyAlignment="1">
      <alignment horizontal="center" vertical="center" wrapText="1"/>
    </xf>
    <xf numFmtId="0" fontId="18" fillId="3" borderId="4" xfId="0" applyFont="1" applyFill="1" applyBorder="1" applyAlignment="1">
      <alignment horizontal="center" vertical="center" wrapText="1"/>
    </xf>
    <xf numFmtId="0" fontId="3" fillId="0" borderId="1" xfId="3" applyFont="1" applyBorder="1" applyAlignment="1">
      <alignment horizontal="center" vertical="center"/>
    </xf>
    <xf numFmtId="0" fontId="5" fillId="0" borderId="1" xfId="3" applyFont="1" applyBorder="1" applyAlignment="1">
      <alignment horizontal="center" vertical="center"/>
    </xf>
    <xf numFmtId="0" fontId="19" fillId="0" borderId="6" xfId="3" applyFont="1" applyBorder="1" applyAlignment="1">
      <alignment horizontal="center" vertical="center"/>
    </xf>
    <xf numFmtId="0" fontId="20" fillId="0" borderId="0" xfId="3" applyFont="1" applyBorder="1"/>
    <xf numFmtId="0" fontId="0" fillId="7" borderId="0" xfId="0" applyFill="1"/>
    <xf numFmtId="0" fontId="3" fillId="0" borderId="1" xfId="0" applyFont="1" applyBorder="1" applyAlignment="1">
      <alignment wrapText="1"/>
    </xf>
    <xf numFmtId="0" fontId="3" fillId="3" borderId="1" xfId="0" applyFont="1" applyFill="1" applyBorder="1" applyAlignment="1">
      <alignment vertical="center"/>
    </xf>
    <xf numFmtId="0" fontId="3" fillId="0" borderId="18" xfId="0" applyFont="1" applyBorder="1" applyAlignment="1">
      <alignment vertical="center" wrapText="1"/>
    </xf>
    <xf numFmtId="0" fontId="3" fillId="0" borderId="17" xfId="0" applyFont="1" applyBorder="1" applyAlignment="1">
      <alignment horizontal="center" vertical="center" wrapText="1"/>
    </xf>
    <xf numFmtId="0" fontId="5" fillId="0" borderId="0" xfId="3" applyFont="1" applyBorder="1" applyAlignment="1">
      <alignment horizontal="center" vertical="center" wrapText="1"/>
    </xf>
    <xf numFmtId="0" fontId="6" fillId="3" borderId="0" xfId="0" applyFont="1" applyFill="1" applyAlignment="1">
      <alignment horizontal="center" vertical="center" wrapText="1"/>
    </xf>
    <xf numFmtId="0" fontId="7" fillId="0" borderId="0" xfId="0" applyFont="1" applyAlignment="1">
      <alignment horizontal="center" vertical="center" wrapText="1"/>
    </xf>
    <xf numFmtId="0" fontId="8" fillId="0" borderId="0" xfId="0" applyFont="1" applyAlignment="1">
      <alignment horizontal="center" vertical="center" wrapText="1"/>
    </xf>
    <xf numFmtId="0" fontId="3" fillId="0" borderId="34" xfId="0" applyFont="1" applyBorder="1" applyAlignment="1">
      <alignment horizontal="center" vertical="center" wrapText="1"/>
    </xf>
    <xf numFmtId="0" fontId="10" fillId="3" borderId="1" xfId="0" applyFont="1" applyFill="1" applyBorder="1" applyAlignment="1">
      <alignment horizontal="left" wrapText="1"/>
    </xf>
    <xf numFmtId="0" fontId="5" fillId="0" borderId="1" xfId="3" applyFont="1" applyBorder="1" applyAlignment="1">
      <alignment horizontal="center" wrapText="1"/>
    </xf>
    <xf numFmtId="0" fontId="0" fillId="0" borderId="1" xfId="0" applyBorder="1" applyAlignment="1">
      <alignment wrapText="1"/>
    </xf>
    <xf numFmtId="0" fontId="0" fillId="0" borderId="1" xfId="0" applyBorder="1" applyAlignment="1">
      <alignment horizontal="center" wrapText="1"/>
    </xf>
    <xf numFmtId="0" fontId="3" fillId="3" borderId="1" xfId="0" applyFont="1" applyFill="1" applyBorder="1" applyAlignment="1">
      <alignment wrapText="1"/>
    </xf>
    <xf numFmtId="0" fontId="10" fillId="0" borderId="1" xfId="0" applyFont="1" applyBorder="1" applyAlignment="1">
      <alignment wrapText="1"/>
    </xf>
    <xf numFmtId="0" fontId="15" fillId="0" borderId="1" xfId="0" applyFont="1" applyBorder="1" applyAlignment="1">
      <alignment horizontal="center" wrapText="1"/>
    </xf>
    <xf numFmtId="0" fontId="3" fillId="0" borderId="1" xfId="0" quotePrefix="1" applyFont="1" applyBorder="1" applyAlignment="1">
      <alignment horizontal="center" vertical="center" wrapText="1"/>
    </xf>
    <xf numFmtId="0" fontId="4" fillId="6" borderId="0" xfId="3" applyFill="1" applyBorder="1" applyAlignment="1">
      <alignment horizontal="center" vertical="center" wrapText="1"/>
    </xf>
    <xf numFmtId="0" fontId="4" fillId="6" borderId="0" xfId="3" applyFill="1" applyBorder="1" applyAlignment="1">
      <alignment vertical="center" wrapText="1"/>
    </xf>
    <xf numFmtId="0" fontId="21" fillId="8" borderId="35" xfId="0" applyFont="1" applyFill="1" applyBorder="1"/>
    <xf numFmtId="0" fontId="21" fillId="8" borderId="39" xfId="0" applyFont="1" applyFill="1" applyBorder="1"/>
    <xf numFmtId="0" fontId="21" fillId="10" borderId="39" xfId="0" applyFont="1" applyFill="1" applyBorder="1"/>
    <xf numFmtId="0" fontId="21" fillId="12" borderId="40" xfId="0" applyFont="1" applyFill="1" applyBorder="1" applyAlignment="1">
      <alignment wrapText="1"/>
    </xf>
    <xf numFmtId="0" fontId="21" fillId="15" borderId="40" xfId="0" applyFont="1" applyFill="1" applyBorder="1" applyAlignment="1">
      <alignment wrapText="1"/>
    </xf>
    <xf numFmtId="0" fontId="21" fillId="16" borderId="40" xfId="0" applyFont="1" applyFill="1" applyBorder="1" applyAlignment="1">
      <alignment wrapText="1"/>
    </xf>
    <xf numFmtId="0" fontId="21" fillId="17" borderId="40" xfId="0" applyFont="1" applyFill="1" applyBorder="1" applyAlignment="1">
      <alignment wrapText="1"/>
    </xf>
    <xf numFmtId="0" fontId="21" fillId="14" borderId="40" xfId="0" applyFont="1" applyFill="1" applyBorder="1"/>
    <xf numFmtId="0" fontId="5" fillId="0" borderId="1" xfId="3" applyFont="1" applyBorder="1" applyAlignment="1">
      <alignment horizontal="center" vertical="center" wrapText="1"/>
    </xf>
    <xf numFmtId="0" fontId="4" fillId="0" borderId="0" xfId="3" applyFill="1" applyBorder="1" applyAlignment="1">
      <alignment horizontal="center" vertical="center" wrapText="1"/>
    </xf>
    <xf numFmtId="0" fontId="3" fillId="0" borderId="19" xfId="0" applyFont="1" applyBorder="1" applyAlignment="1">
      <alignment horizontal="center" vertical="center" wrapText="1"/>
    </xf>
    <xf numFmtId="0" fontId="6" fillId="3" borderId="1" xfId="0" applyFont="1" applyFill="1" applyBorder="1" applyAlignment="1">
      <alignment horizontal="center" vertical="center" wrapText="1"/>
    </xf>
    <xf numFmtId="0" fontId="7" fillId="0" borderId="1" xfId="0" applyFont="1" applyBorder="1" applyAlignment="1">
      <alignment horizontal="center" vertical="center" wrapText="1"/>
    </xf>
    <xf numFmtId="0" fontId="25" fillId="0" borderId="1" xfId="0" applyFont="1" applyBorder="1" applyAlignment="1">
      <alignment horizontal="center" vertical="center" wrapText="1"/>
    </xf>
    <xf numFmtId="14" fontId="25" fillId="0" borderId="1" xfId="0" applyNumberFormat="1" applyFont="1" applyBorder="1" applyAlignment="1">
      <alignment horizontal="center" vertical="center" wrapText="1"/>
    </xf>
    <xf numFmtId="0" fontId="3" fillId="0" borderId="27" xfId="0" applyFont="1" applyBorder="1" applyAlignment="1">
      <alignment horizontal="center" vertical="center" wrapText="1"/>
    </xf>
    <xf numFmtId="0" fontId="3" fillId="0" borderId="18" xfId="0" applyFont="1" applyBorder="1" applyAlignment="1">
      <alignment horizontal="center" wrapText="1"/>
    </xf>
    <xf numFmtId="0" fontId="3" fillId="0" borderId="33" xfId="0" applyFont="1" applyBorder="1" applyAlignment="1">
      <alignment horizontal="center" vertical="center" wrapText="1"/>
    </xf>
    <xf numFmtId="0" fontId="0" fillId="0" borderId="0" xfId="0" quotePrefix="1"/>
    <xf numFmtId="9" fontId="3" fillId="0" borderId="0" xfId="0" applyNumberFormat="1" applyFont="1" applyAlignment="1">
      <alignment horizontal="center" vertical="center"/>
    </xf>
    <xf numFmtId="0" fontId="8" fillId="0" borderId="1" xfId="0" applyFont="1" applyBorder="1" applyAlignment="1">
      <alignment horizontal="center" vertical="center" wrapText="1"/>
    </xf>
    <xf numFmtId="0" fontId="3" fillId="0" borderId="27" xfId="0" applyFont="1" applyBorder="1" applyAlignment="1">
      <alignment horizontal="center" vertical="center"/>
    </xf>
    <xf numFmtId="0" fontId="3" fillId="0" borderId="19" xfId="0" applyFont="1" applyBorder="1" applyAlignment="1">
      <alignment horizontal="center" vertical="center"/>
    </xf>
    <xf numFmtId="0" fontId="3" fillId="0" borderId="52" xfId="0" applyFont="1" applyBorder="1" applyAlignment="1">
      <alignment horizontal="center" vertical="center" wrapText="1"/>
    </xf>
    <xf numFmtId="0" fontId="4" fillId="0" borderId="0" xfId="3" applyBorder="1" applyAlignment="1">
      <alignment horizontal="center" vertical="center"/>
    </xf>
    <xf numFmtId="0" fontId="6" fillId="3" borderId="54" xfId="0" applyFont="1" applyFill="1" applyBorder="1" applyAlignment="1">
      <alignment horizontal="center" vertical="center" wrapText="1"/>
    </xf>
    <xf numFmtId="0" fontId="6" fillId="3" borderId="53" xfId="0" applyFont="1" applyFill="1" applyBorder="1" applyAlignment="1">
      <alignment horizontal="center" vertical="center" wrapText="1"/>
    </xf>
    <xf numFmtId="0" fontId="6" fillId="3" borderId="55" xfId="0" applyFont="1" applyFill="1" applyBorder="1" applyAlignment="1">
      <alignment horizontal="center" vertical="center" wrapText="1"/>
    </xf>
    <xf numFmtId="0" fontId="6" fillId="3" borderId="56" xfId="0" applyFont="1" applyFill="1" applyBorder="1" applyAlignment="1">
      <alignment horizontal="center" vertical="center" wrapText="1"/>
    </xf>
    <xf numFmtId="0" fontId="7" fillId="0" borderId="20" xfId="0" applyFont="1" applyBorder="1" applyAlignment="1">
      <alignment horizontal="center" vertical="center"/>
    </xf>
    <xf numFmtId="0" fontId="5" fillId="0" borderId="18" xfId="3" applyFont="1" applyBorder="1" applyAlignment="1">
      <alignment horizontal="center" vertical="center"/>
    </xf>
    <xf numFmtId="0" fontId="5" fillId="0" borderId="18" xfId="3" applyFont="1" applyBorder="1" applyAlignment="1">
      <alignment horizontal="center" vertical="center" wrapText="1"/>
    </xf>
    <xf numFmtId="0" fontId="3" fillId="0" borderId="0" xfId="0" applyFont="1" applyAlignment="1">
      <alignment vertical="center" wrapText="1"/>
    </xf>
    <xf numFmtId="0" fontId="3" fillId="0" borderId="0" xfId="0" applyFont="1" applyAlignment="1">
      <alignment vertical="center"/>
    </xf>
    <xf numFmtId="0" fontId="3" fillId="3" borderId="2" xfId="0" applyFont="1" applyFill="1" applyBorder="1" applyAlignment="1">
      <alignment horizontal="center" vertical="center" wrapText="1"/>
    </xf>
    <xf numFmtId="0" fontId="3" fillId="3" borderId="5" xfId="0" applyFont="1" applyFill="1" applyBorder="1" applyAlignment="1">
      <alignment horizontal="center" vertical="center" wrapText="1"/>
    </xf>
    <xf numFmtId="0" fontId="3" fillId="3" borderId="19" xfId="0" applyFont="1" applyFill="1" applyBorder="1" applyAlignment="1">
      <alignment horizontal="center" vertical="center" wrapText="1"/>
    </xf>
    <xf numFmtId="0" fontId="3" fillId="3" borderId="1" xfId="0" applyFont="1" applyFill="1" applyBorder="1" applyAlignment="1">
      <alignment horizontal="left" vertical="top" wrapText="1"/>
    </xf>
    <xf numFmtId="0" fontId="7" fillId="0" borderId="20" xfId="0" applyFont="1" applyBorder="1" applyAlignment="1">
      <alignment horizontal="center" vertical="center" wrapText="1"/>
    </xf>
    <xf numFmtId="0" fontId="5" fillId="0" borderId="1" xfId="3" applyFont="1" applyFill="1" applyBorder="1" applyAlignment="1">
      <alignment horizontal="center" vertical="center" wrapText="1"/>
    </xf>
    <xf numFmtId="0" fontId="5" fillId="6" borderId="1" xfId="3" applyFont="1" applyFill="1" applyBorder="1" applyAlignment="1">
      <alignment horizontal="center" vertical="center" wrapText="1"/>
    </xf>
    <xf numFmtId="0" fontId="17" fillId="3" borderId="1" xfId="0" applyFont="1" applyFill="1" applyBorder="1" applyAlignment="1">
      <alignment horizontal="center" vertical="center" wrapText="1"/>
    </xf>
    <xf numFmtId="0" fontId="15" fillId="0" borderId="0" xfId="0" applyFont="1" applyAlignment="1">
      <alignment horizontal="center" vertical="center"/>
    </xf>
    <xf numFmtId="0" fontId="3" fillId="3" borderId="17" xfId="0" applyFont="1" applyFill="1" applyBorder="1" applyAlignment="1">
      <alignment wrapText="1"/>
    </xf>
    <xf numFmtId="0" fontId="28" fillId="0" borderId="0" xfId="0" applyFont="1"/>
    <xf numFmtId="0" fontId="3" fillId="0" borderId="34" xfId="0" applyFont="1" applyBorder="1" applyAlignment="1">
      <alignment wrapText="1"/>
    </xf>
    <xf numFmtId="0" fontId="10" fillId="0" borderId="18" xfId="0" applyFont="1" applyBorder="1" applyAlignment="1">
      <alignment wrapText="1"/>
    </xf>
    <xf numFmtId="0" fontId="3" fillId="0" borderId="18" xfId="0" applyFont="1" applyBorder="1" applyAlignment="1">
      <alignment wrapText="1"/>
    </xf>
    <xf numFmtId="0" fontId="15" fillId="0" borderId="18" xfId="0" applyFont="1" applyBorder="1" applyAlignment="1">
      <alignment horizontal="center" wrapText="1"/>
    </xf>
    <xf numFmtId="0" fontId="28" fillId="3" borderId="2" xfId="0" applyFont="1" applyFill="1" applyBorder="1" applyAlignment="1">
      <alignment horizontal="center" vertical="center" wrapText="1"/>
    </xf>
    <xf numFmtId="0" fontId="28" fillId="3" borderId="3" xfId="0" applyFont="1" applyFill="1" applyBorder="1" applyAlignment="1">
      <alignment horizontal="center" vertical="center" wrapText="1"/>
    </xf>
    <xf numFmtId="0" fontId="29" fillId="3" borderId="4" xfId="0" applyFont="1" applyFill="1" applyBorder="1" applyAlignment="1">
      <alignment horizontal="center" vertical="center" wrapText="1"/>
    </xf>
    <xf numFmtId="14" fontId="5" fillId="0" borderId="1" xfId="3" applyNumberFormat="1" applyFont="1" applyFill="1" applyBorder="1" applyAlignment="1">
      <alignment horizontal="center" vertical="center" wrapText="1"/>
    </xf>
    <xf numFmtId="0" fontId="5" fillId="0" borderId="8" xfId="3" applyFont="1" applyBorder="1" applyAlignment="1">
      <alignment horizontal="center" vertical="center" wrapText="1"/>
    </xf>
    <xf numFmtId="14" fontId="5" fillId="0" borderId="8" xfId="3" applyNumberFormat="1" applyFont="1" applyBorder="1" applyAlignment="1">
      <alignment horizontal="center" vertical="center" wrapText="1"/>
    </xf>
    <xf numFmtId="0" fontId="5" fillId="0" borderId="18" xfId="3" applyFont="1" applyFill="1" applyBorder="1" applyAlignment="1">
      <alignment horizontal="center" vertical="center" wrapText="1"/>
    </xf>
    <xf numFmtId="0" fontId="21" fillId="12" borderId="40" xfId="0" applyFont="1" applyFill="1" applyBorder="1" applyAlignment="1">
      <alignment vertical="center" wrapText="1"/>
    </xf>
    <xf numFmtId="0" fontId="21" fillId="15" borderId="40" xfId="0" applyFont="1" applyFill="1" applyBorder="1" applyAlignment="1">
      <alignment vertical="center" wrapText="1"/>
    </xf>
    <xf numFmtId="0" fontId="21" fillId="16" borderId="40" xfId="0" applyFont="1" applyFill="1" applyBorder="1" applyAlignment="1">
      <alignment vertical="center" wrapText="1"/>
    </xf>
    <xf numFmtId="0" fontId="21" fillId="17" borderId="40" xfId="0" applyFont="1" applyFill="1" applyBorder="1" applyAlignment="1">
      <alignment vertical="center" wrapText="1"/>
    </xf>
    <xf numFmtId="0" fontId="21" fillId="13" borderId="44" xfId="0" applyFont="1" applyFill="1" applyBorder="1" applyAlignment="1">
      <alignment vertical="center" wrapText="1"/>
    </xf>
    <xf numFmtId="0" fontId="26" fillId="0" borderId="18" xfId="0" applyFont="1" applyBorder="1" applyAlignment="1">
      <alignment horizontal="center" vertical="center" wrapText="1"/>
    </xf>
    <xf numFmtId="0" fontId="0" fillId="22" borderId="18" xfId="0" applyFill="1" applyBorder="1" applyAlignment="1">
      <alignment horizontal="center" vertical="center" wrapText="1"/>
    </xf>
    <xf numFmtId="0" fontId="0" fillId="22" borderId="1" xfId="0" applyFill="1" applyBorder="1" applyAlignment="1">
      <alignment horizontal="center" vertical="center" wrapText="1"/>
    </xf>
    <xf numFmtId="0" fontId="24" fillId="22" borderId="1" xfId="0" applyFont="1" applyFill="1" applyBorder="1" applyAlignment="1">
      <alignment horizontal="center" vertical="center" wrapText="1"/>
    </xf>
    <xf numFmtId="0" fontId="0" fillId="23" borderId="1" xfId="0" applyFill="1" applyBorder="1" applyAlignment="1">
      <alignment horizontal="center" vertical="center" wrapText="1"/>
    </xf>
    <xf numFmtId="0" fontId="0" fillId="23" borderId="18" xfId="0" applyFill="1" applyBorder="1" applyAlignment="1">
      <alignment horizontal="center" vertical="center" wrapText="1"/>
    </xf>
    <xf numFmtId="0" fontId="0" fillId="4" borderId="18" xfId="0" applyFill="1" applyBorder="1" applyAlignment="1">
      <alignment horizontal="center" vertical="center" wrapText="1"/>
    </xf>
    <xf numFmtId="0" fontId="0" fillId="4" borderId="1" xfId="0" applyFill="1" applyBorder="1" applyAlignment="1">
      <alignment horizontal="center" vertical="center" wrapText="1"/>
    </xf>
    <xf numFmtId="0" fontId="0" fillId="4" borderId="32" xfId="0" applyFill="1" applyBorder="1" applyAlignment="1">
      <alignment vertical="center" wrapText="1"/>
    </xf>
    <xf numFmtId="0" fontId="0" fillId="24" borderId="1" xfId="0" applyFill="1" applyBorder="1" applyAlignment="1">
      <alignment horizontal="center" vertical="center" wrapText="1"/>
    </xf>
    <xf numFmtId="0" fontId="0" fillId="24" borderId="1" xfId="0" applyFill="1" applyBorder="1" applyAlignment="1">
      <alignment vertical="center" wrapText="1"/>
    </xf>
    <xf numFmtId="0" fontId="0" fillId="24" borderId="18" xfId="0" applyFill="1" applyBorder="1" applyAlignment="1">
      <alignment horizontal="center" vertical="center" wrapText="1"/>
    </xf>
    <xf numFmtId="0" fontId="0" fillId="24" borderId="28" xfId="0" applyFill="1" applyBorder="1" applyAlignment="1">
      <alignment horizontal="center" vertical="center" wrapText="1"/>
    </xf>
    <xf numFmtId="0" fontId="0" fillId="7" borderId="1" xfId="0" applyFill="1" applyBorder="1" applyAlignment="1">
      <alignment horizontal="center" vertical="center" wrapText="1"/>
    </xf>
    <xf numFmtId="0" fontId="21" fillId="8" borderId="35" xfId="0" applyFont="1" applyFill="1" applyBorder="1" applyAlignment="1">
      <alignment vertical="center" wrapText="1"/>
    </xf>
    <xf numFmtId="0" fontId="21" fillId="8" borderId="39" xfId="0" applyFont="1" applyFill="1" applyBorder="1" applyAlignment="1">
      <alignment vertical="center" wrapText="1"/>
    </xf>
    <xf numFmtId="0" fontId="21" fillId="10" borderId="39" xfId="0" applyFont="1" applyFill="1" applyBorder="1" applyAlignment="1">
      <alignment vertical="center" wrapText="1"/>
    </xf>
    <xf numFmtId="0" fontId="21" fillId="14" borderId="44" xfId="0" applyFont="1" applyFill="1" applyBorder="1" applyAlignment="1">
      <alignment vertical="center" wrapText="1"/>
    </xf>
    <xf numFmtId="0" fontId="13" fillId="4" borderId="1" xfId="0" applyFont="1" applyFill="1" applyBorder="1" applyAlignment="1">
      <alignment horizontal="center" vertical="center" wrapText="1"/>
    </xf>
    <xf numFmtId="0" fontId="0" fillId="7" borderId="1" xfId="0" applyFill="1" applyBorder="1" applyAlignment="1">
      <alignment vertical="center" wrapText="1"/>
    </xf>
    <xf numFmtId="0" fontId="0" fillId="23" borderId="1" xfId="0" applyFill="1" applyBorder="1" applyAlignment="1">
      <alignment vertical="center" wrapText="1"/>
    </xf>
    <xf numFmtId="0" fontId="0" fillId="2" borderId="0" xfId="0" applyFill="1" applyAlignment="1">
      <alignment vertical="center" wrapText="1"/>
    </xf>
    <xf numFmtId="0" fontId="30" fillId="8" borderId="35" xfId="0" applyFont="1" applyFill="1" applyBorder="1"/>
    <xf numFmtId="0" fontId="30" fillId="8" borderId="39" xfId="0" applyFont="1" applyFill="1" applyBorder="1"/>
    <xf numFmtId="0" fontId="30" fillId="10" borderId="39" xfId="0" applyFont="1" applyFill="1" applyBorder="1"/>
    <xf numFmtId="0" fontId="30" fillId="12" borderId="40" xfId="0" applyFont="1" applyFill="1" applyBorder="1" applyAlignment="1">
      <alignment wrapText="1"/>
    </xf>
    <xf numFmtId="0" fontId="30" fillId="15" borderId="40" xfId="0" applyFont="1" applyFill="1" applyBorder="1" applyAlignment="1">
      <alignment wrapText="1"/>
    </xf>
    <xf numFmtId="0" fontId="30" fillId="16" borderId="40" xfId="0" applyFont="1" applyFill="1" applyBorder="1" applyAlignment="1">
      <alignment wrapText="1"/>
    </xf>
    <xf numFmtId="0" fontId="30" fillId="17" borderId="40" xfId="0" applyFont="1" applyFill="1" applyBorder="1" applyAlignment="1">
      <alignment wrapText="1"/>
    </xf>
    <xf numFmtId="0" fontId="30" fillId="12" borderId="40" xfId="0" applyFont="1" applyFill="1" applyBorder="1" applyAlignment="1">
      <alignment horizontal="center" vertical="center" wrapText="1"/>
    </xf>
    <xf numFmtId="0" fontId="30" fillId="15" borderId="40" xfId="0" applyFont="1" applyFill="1" applyBorder="1" applyAlignment="1">
      <alignment horizontal="center" vertical="center" wrapText="1"/>
    </xf>
    <xf numFmtId="0" fontId="30" fillId="16" borderId="40" xfId="0" applyFont="1" applyFill="1" applyBorder="1" applyAlignment="1">
      <alignment horizontal="center" vertical="center" wrapText="1"/>
    </xf>
    <xf numFmtId="0" fontId="30" fillId="17" borderId="40" xfId="0" applyFont="1" applyFill="1" applyBorder="1" applyAlignment="1">
      <alignment horizontal="center" vertical="center" wrapText="1"/>
    </xf>
    <xf numFmtId="0" fontId="33" fillId="20" borderId="1" xfId="0" applyFont="1" applyFill="1" applyBorder="1" applyAlignment="1">
      <alignment horizontal="center" vertical="center" wrapText="1"/>
    </xf>
    <xf numFmtId="0" fontId="30" fillId="13" borderId="44" xfId="0" applyFont="1" applyFill="1" applyBorder="1" applyAlignment="1">
      <alignment horizontal="center" vertical="center" wrapText="1"/>
    </xf>
    <xf numFmtId="0" fontId="36" fillId="6" borderId="1" xfId="0" applyFont="1" applyFill="1" applyBorder="1" applyAlignment="1">
      <alignment wrapText="1"/>
    </xf>
    <xf numFmtId="0" fontId="33" fillId="6" borderId="1" xfId="0" applyFont="1" applyFill="1" applyBorder="1" applyAlignment="1">
      <alignment wrapText="1"/>
    </xf>
    <xf numFmtId="0" fontId="33" fillId="6" borderId="1" xfId="0" applyFont="1" applyFill="1" applyBorder="1"/>
    <xf numFmtId="0" fontId="35" fillId="6" borderId="1" xfId="0" applyFont="1" applyFill="1" applyBorder="1" applyAlignment="1">
      <alignment wrapText="1"/>
    </xf>
    <xf numFmtId="0" fontId="35" fillId="0" borderId="1" xfId="0" applyFont="1" applyBorder="1" applyAlignment="1">
      <alignment horizontal="left"/>
    </xf>
    <xf numFmtId="0" fontId="35" fillId="0" borderId="1" xfId="0" applyFont="1" applyBorder="1" applyAlignment="1">
      <alignment horizontal="left" wrapText="1"/>
    </xf>
    <xf numFmtId="0" fontId="33" fillId="22" borderId="1" xfId="0" applyFont="1" applyFill="1" applyBorder="1" applyAlignment="1">
      <alignment horizontal="center" vertical="center" wrapText="1"/>
    </xf>
    <xf numFmtId="0" fontId="30" fillId="8" borderId="35" xfId="0" applyFont="1" applyFill="1" applyBorder="1" applyAlignment="1">
      <alignment horizontal="center" vertical="center"/>
    </xf>
    <xf numFmtId="0" fontId="30" fillId="8" borderId="39" xfId="0" applyFont="1" applyFill="1" applyBorder="1" applyAlignment="1">
      <alignment horizontal="center" vertical="center"/>
    </xf>
    <xf numFmtId="0" fontId="30" fillId="10" borderId="39" xfId="0" applyFont="1" applyFill="1" applyBorder="1" applyAlignment="1">
      <alignment horizontal="center" vertical="center"/>
    </xf>
    <xf numFmtId="0" fontId="0" fillId="22" borderId="1" xfId="0" applyFill="1" applyBorder="1" applyAlignment="1">
      <alignment wrapText="1"/>
    </xf>
    <xf numFmtId="0" fontId="13" fillId="27" borderId="1" xfId="0" applyFont="1" applyFill="1" applyBorder="1"/>
    <xf numFmtId="0" fontId="0" fillId="27" borderId="1" xfId="0" applyFill="1" applyBorder="1"/>
    <xf numFmtId="0" fontId="0" fillId="27" borderId="1" xfId="0" applyFill="1" applyBorder="1" applyAlignment="1">
      <alignment wrapText="1"/>
    </xf>
    <xf numFmtId="0" fontId="33" fillId="27" borderId="1" xfId="0" applyFont="1" applyFill="1" applyBorder="1"/>
    <xf numFmtId="0" fontId="34" fillId="0" borderId="0" xfId="0" applyFont="1" applyAlignment="1">
      <alignment horizontal="center" vertical="center"/>
    </xf>
    <xf numFmtId="0" fontId="21" fillId="12" borderId="1" xfId="0" applyFont="1" applyFill="1" applyBorder="1" applyAlignment="1">
      <alignment wrapText="1"/>
    </xf>
    <xf numFmtId="0" fontId="21" fillId="13" borderId="1" xfId="0" applyFont="1" applyFill="1" applyBorder="1" applyAlignment="1">
      <alignment wrapText="1"/>
    </xf>
    <xf numFmtId="0" fontId="21" fillId="15" borderId="1" xfId="0" applyFont="1" applyFill="1" applyBorder="1" applyAlignment="1">
      <alignment wrapText="1"/>
    </xf>
    <xf numFmtId="0" fontId="21" fillId="16" borderId="1" xfId="0" applyFont="1" applyFill="1" applyBorder="1" applyAlignment="1">
      <alignment wrapText="1"/>
    </xf>
    <xf numFmtId="0" fontId="21" fillId="17" borderId="1" xfId="0" applyFont="1" applyFill="1" applyBorder="1" applyAlignment="1">
      <alignment wrapText="1"/>
    </xf>
    <xf numFmtId="0" fontId="21" fillId="14" borderId="1" xfId="0" applyFont="1" applyFill="1" applyBorder="1"/>
    <xf numFmtId="0" fontId="24" fillId="20" borderId="1" xfId="0" applyFont="1" applyFill="1" applyBorder="1" applyAlignment="1">
      <alignment horizontal="left"/>
    </xf>
    <xf numFmtId="0" fontId="24" fillId="20" borderId="1" xfId="0" applyFont="1" applyFill="1" applyBorder="1" applyAlignment="1">
      <alignment horizontal="left" wrapText="1"/>
    </xf>
    <xf numFmtId="0" fontId="21" fillId="8" borderId="2" xfId="0" applyFont="1" applyFill="1" applyBorder="1"/>
    <xf numFmtId="0" fontId="21" fillId="8" borderId="5" xfId="0" applyFont="1" applyFill="1" applyBorder="1"/>
    <xf numFmtId="0" fontId="21" fillId="10" borderId="5" xfId="0" applyFont="1" applyFill="1" applyBorder="1"/>
    <xf numFmtId="0" fontId="0" fillId="28" borderId="8" xfId="0" applyFill="1" applyBorder="1"/>
    <xf numFmtId="0" fontId="0" fillId="28" borderId="8" xfId="0" applyFill="1" applyBorder="1" applyAlignment="1">
      <alignment wrapText="1"/>
    </xf>
    <xf numFmtId="0" fontId="3" fillId="0" borderId="7" xfId="0" applyFont="1" applyBorder="1" applyAlignment="1">
      <alignment horizontal="center" vertical="center" wrapText="1"/>
    </xf>
    <xf numFmtId="0" fontId="5" fillId="0" borderId="10" xfId="3" applyFont="1" applyBorder="1" applyAlignment="1"/>
    <xf numFmtId="0" fontId="38" fillId="0" borderId="0" xfId="3" applyFont="1" applyBorder="1" applyAlignment="1">
      <alignment horizontal="center" vertical="center" wrapText="1"/>
    </xf>
    <xf numFmtId="0" fontId="38" fillId="0" borderId="28" xfId="3" applyFont="1" applyBorder="1" applyAlignment="1">
      <alignment horizontal="center" vertical="center" wrapText="1"/>
    </xf>
    <xf numFmtId="0" fontId="39" fillId="3" borderId="1" xfId="0" applyFont="1" applyFill="1" applyBorder="1" applyAlignment="1">
      <alignment horizontal="center" vertical="center" wrapText="1"/>
    </xf>
    <xf numFmtId="0" fontId="39" fillId="3" borderId="51" xfId="0" applyFont="1" applyFill="1" applyBorder="1" applyAlignment="1">
      <alignment horizontal="center" vertical="center" wrapText="1"/>
    </xf>
    <xf numFmtId="0" fontId="40" fillId="0" borderId="0" xfId="0" applyFont="1" applyAlignment="1">
      <alignment horizontal="center" vertical="center"/>
    </xf>
    <xf numFmtId="0" fontId="41" fillId="0" borderId="0" xfId="0" applyFont="1" applyAlignment="1">
      <alignment horizontal="center" vertical="center"/>
    </xf>
    <xf numFmtId="0" fontId="10" fillId="0" borderId="0" xfId="0" applyFont="1" applyAlignment="1">
      <alignment horizontal="center" vertical="center"/>
    </xf>
    <xf numFmtId="0" fontId="37" fillId="6" borderId="1" xfId="0" applyFont="1" applyFill="1" applyBorder="1" applyAlignment="1">
      <alignment wrapText="1"/>
    </xf>
    <xf numFmtId="0" fontId="35" fillId="6" borderId="1" xfId="0" applyFont="1" applyFill="1" applyBorder="1"/>
    <xf numFmtId="0" fontId="37" fillId="0" borderId="0" xfId="0" applyFont="1"/>
    <xf numFmtId="0" fontId="37" fillId="6" borderId="1" xfId="0" applyFont="1" applyFill="1" applyBorder="1" applyAlignment="1">
      <alignment horizontal="left" wrapText="1"/>
    </xf>
    <xf numFmtId="0" fontId="35" fillId="27" borderId="1" xfId="0" applyFont="1" applyFill="1" applyBorder="1"/>
    <xf numFmtId="0" fontId="0" fillId="28" borderId="1" xfId="0" applyFill="1" applyBorder="1" applyAlignment="1">
      <alignment horizontal="left"/>
    </xf>
    <xf numFmtId="0" fontId="13" fillId="28" borderId="1" xfId="0" applyFont="1" applyFill="1" applyBorder="1" applyAlignment="1">
      <alignment horizontal="left"/>
    </xf>
    <xf numFmtId="0" fontId="13" fillId="28" borderId="1" xfId="0" applyFont="1" applyFill="1" applyBorder="1" applyAlignment="1">
      <alignment horizontal="left" wrapText="1"/>
    </xf>
    <xf numFmtId="0" fontId="33" fillId="20" borderId="1" xfId="0" applyFont="1" applyFill="1" applyBorder="1"/>
    <xf numFmtId="0" fontId="33" fillId="20" borderId="1" xfId="0" applyFont="1" applyFill="1" applyBorder="1" applyAlignment="1">
      <alignment wrapText="1"/>
    </xf>
    <xf numFmtId="0" fontId="37" fillId="22" borderId="1" xfId="0" applyFont="1" applyFill="1" applyBorder="1" applyAlignment="1">
      <alignment wrapText="1"/>
    </xf>
    <xf numFmtId="0" fontId="0" fillId="27" borderId="1" xfId="0" applyFill="1" applyBorder="1" applyAlignment="1">
      <alignment horizontal="left" vertical="center"/>
    </xf>
    <xf numFmtId="0" fontId="0" fillId="27" borderId="1" xfId="0" applyFill="1" applyBorder="1" applyAlignment="1">
      <alignment horizontal="left" vertical="center" wrapText="1"/>
    </xf>
    <xf numFmtId="0" fontId="30" fillId="13" borderId="44" xfId="0" applyFont="1" applyFill="1" applyBorder="1" applyAlignment="1">
      <alignment wrapText="1"/>
    </xf>
    <xf numFmtId="0" fontId="30" fillId="14" borderId="44" xfId="0" applyFont="1" applyFill="1" applyBorder="1"/>
    <xf numFmtId="0" fontId="30" fillId="8" borderId="2" xfId="0" applyFont="1" applyFill="1" applyBorder="1"/>
    <xf numFmtId="0" fontId="30" fillId="8" borderId="5" xfId="0" applyFont="1" applyFill="1" applyBorder="1"/>
    <xf numFmtId="0" fontId="30" fillId="10" borderId="5" xfId="0" applyFont="1" applyFill="1" applyBorder="1"/>
    <xf numFmtId="0" fontId="30" fillId="12" borderId="1" xfId="0" applyFont="1" applyFill="1" applyBorder="1" applyAlignment="1">
      <alignment wrapText="1"/>
    </xf>
    <xf numFmtId="0" fontId="30" fillId="13" borderId="1" xfId="0" applyFont="1" applyFill="1" applyBorder="1" applyAlignment="1">
      <alignment wrapText="1"/>
    </xf>
    <xf numFmtId="0" fontId="30" fillId="15" borderId="1" xfId="0" applyFont="1" applyFill="1" applyBorder="1" applyAlignment="1">
      <alignment wrapText="1"/>
    </xf>
    <xf numFmtId="0" fontId="30" fillId="16" borderId="1" xfId="0" applyFont="1" applyFill="1" applyBorder="1" applyAlignment="1">
      <alignment wrapText="1"/>
    </xf>
    <xf numFmtId="0" fontId="30" fillId="17" borderId="1" xfId="0" applyFont="1" applyFill="1" applyBorder="1" applyAlignment="1">
      <alignment wrapText="1"/>
    </xf>
    <xf numFmtId="0" fontId="30" fillId="14" borderId="1" xfId="0" applyFont="1" applyFill="1" applyBorder="1"/>
    <xf numFmtId="0" fontId="33" fillId="20" borderId="1" xfId="0" applyFont="1" applyFill="1" applyBorder="1" applyAlignment="1">
      <alignment horizontal="center" vertical="center"/>
    </xf>
    <xf numFmtId="0" fontId="30" fillId="14" borderId="44" xfId="0" applyFont="1" applyFill="1" applyBorder="1" applyAlignment="1">
      <alignment horizontal="center" vertical="center"/>
    </xf>
    <xf numFmtId="0" fontId="0" fillId="27" borderId="5" xfId="0" applyFill="1" applyBorder="1" applyAlignment="1">
      <alignment horizontal="left" vertical="center"/>
    </xf>
    <xf numFmtId="0" fontId="0" fillId="27" borderId="6" xfId="0" applyFill="1" applyBorder="1" applyAlignment="1">
      <alignment horizontal="left" vertical="center"/>
    </xf>
    <xf numFmtId="0" fontId="0" fillId="29" borderId="7" xfId="0" applyFill="1" applyBorder="1" applyAlignment="1">
      <alignment horizontal="left" vertical="center"/>
    </xf>
    <xf numFmtId="0" fontId="0" fillId="29" borderId="8" xfId="0" applyFill="1" applyBorder="1" applyAlignment="1">
      <alignment horizontal="left" vertical="center"/>
    </xf>
    <xf numFmtId="0" fontId="0" fillId="29" borderId="8" xfId="0" applyFill="1" applyBorder="1" applyAlignment="1">
      <alignment horizontal="left" vertical="center" wrapText="1"/>
    </xf>
    <xf numFmtId="0" fontId="0" fillId="29" borderId="8" xfId="0" applyFill="1" applyBorder="1"/>
    <xf numFmtId="0" fontId="37" fillId="29" borderId="8" xfId="0" applyFont="1" applyFill="1" applyBorder="1"/>
    <xf numFmtId="0" fontId="0" fillId="29" borderId="8" xfId="0" applyFill="1" applyBorder="1" applyAlignment="1">
      <alignment wrapText="1"/>
    </xf>
    <xf numFmtId="0" fontId="0" fillId="29" borderId="8" xfId="0" applyFill="1" applyBorder="1" applyAlignment="1">
      <alignment vertical="center"/>
    </xf>
    <xf numFmtId="0" fontId="0" fillId="29" borderId="9" xfId="0" applyFill="1" applyBorder="1" applyAlignment="1">
      <alignment horizontal="left" vertical="center"/>
    </xf>
    <xf numFmtId="0" fontId="43" fillId="8" borderId="2" xfId="0" applyFont="1" applyFill="1" applyBorder="1"/>
    <xf numFmtId="0" fontId="43" fillId="8" borderId="5" xfId="0" applyFont="1" applyFill="1" applyBorder="1"/>
    <xf numFmtId="0" fontId="43" fillId="10" borderId="5" xfId="0" applyFont="1" applyFill="1" applyBorder="1"/>
    <xf numFmtId="0" fontId="43" fillId="12" borderId="1" xfId="0" applyFont="1" applyFill="1" applyBorder="1" applyAlignment="1">
      <alignment wrapText="1"/>
    </xf>
    <xf numFmtId="0" fontId="43" fillId="13" borderId="1" xfId="0" applyFont="1" applyFill="1" applyBorder="1" applyAlignment="1">
      <alignment wrapText="1"/>
    </xf>
    <xf numFmtId="0" fontId="43" fillId="15" borderId="1" xfId="0" applyFont="1" applyFill="1" applyBorder="1" applyAlignment="1">
      <alignment wrapText="1"/>
    </xf>
    <xf numFmtId="0" fontId="43" fillId="16" borderId="1" xfId="0" applyFont="1" applyFill="1" applyBorder="1" applyAlignment="1">
      <alignment wrapText="1"/>
    </xf>
    <xf numFmtId="0" fontId="43" fillId="17" borderId="1" xfId="0" applyFont="1" applyFill="1" applyBorder="1" applyAlignment="1">
      <alignment wrapText="1"/>
    </xf>
    <xf numFmtId="0" fontId="43" fillId="14" borderId="1" xfId="0" applyFont="1" applyFill="1" applyBorder="1"/>
    <xf numFmtId="0" fontId="36" fillId="20" borderId="1" xfId="0" applyFont="1" applyFill="1" applyBorder="1" applyAlignment="1">
      <alignment horizontal="left"/>
    </xf>
    <xf numFmtId="0" fontId="36" fillId="20" borderId="1" xfId="0" applyFont="1" applyFill="1" applyBorder="1" applyAlignment="1">
      <alignment horizontal="left" wrapText="1"/>
    </xf>
    <xf numFmtId="0" fontId="46" fillId="0" borderId="1" xfId="0" applyFont="1" applyBorder="1" applyAlignment="1">
      <alignment horizontal="left"/>
    </xf>
    <xf numFmtId="0" fontId="46" fillId="0" borderId="1" xfId="0" applyFont="1" applyBorder="1" applyAlignment="1">
      <alignment horizontal="left" wrapText="1"/>
    </xf>
    <xf numFmtId="0" fontId="36" fillId="6" borderId="1" xfId="0" applyFont="1" applyFill="1" applyBorder="1"/>
    <xf numFmtId="0" fontId="46" fillId="6" borderId="1" xfId="0" applyFont="1" applyFill="1" applyBorder="1" applyAlignment="1">
      <alignment wrapText="1"/>
    </xf>
    <xf numFmtId="0" fontId="47" fillId="22" borderId="0" xfId="0" applyFont="1" applyFill="1"/>
    <xf numFmtId="0" fontId="36" fillId="20" borderId="18" xfId="0" applyFont="1" applyFill="1" applyBorder="1" applyAlignment="1">
      <alignment horizontal="left"/>
    </xf>
    <xf numFmtId="0" fontId="36" fillId="20" borderId="51" xfId="0" applyFont="1" applyFill="1" applyBorder="1" applyAlignment="1">
      <alignment horizontal="left"/>
    </xf>
    <xf numFmtId="0" fontId="36" fillId="20" borderId="32" xfId="0" applyFont="1" applyFill="1" applyBorder="1" applyAlignment="1">
      <alignment horizontal="left"/>
    </xf>
    <xf numFmtId="0" fontId="33" fillId="27" borderId="1" xfId="0" applyFont="1" applyFill="1" applyBorder="1" applyAlignment="1">
      <alignment wrapText="1"/>
    </xf>
    <xf numFmtId="0" fontId="0" fillId="28" borderId="1" xfId="0" applyFill="1" applyBorder="1" applyAlignment="1">
      <alignment horizontal="center" vertical="center"/>
    </xf>
    <xf numFmtId="0" fontId="0" fillId="28" borderId="1" xfId="0" applyFill="1" applyBorder="1"/>
    <xf numFmtId="0" fontId="0" fillId="28" borderId="1" xfId="0" applyFill="1" applyBorder="1" applyAlignment="1">
      <alignment wrapText="1"/>
    </xf>
    <xf numFmtId="0" fontId="21" fillId="13" borderId="44" xfId="0" applyFont="1" applyFill="1" applyBorder="1" applyAlignment="1">
      <alignment wrapText="1"/>
    </xf>
    <xf numFmtId="0" fontId="24" fillId="22" borderId="1" xfId="0" applyFont="1" applyFill="1" applyBorder="1" applyAlignment="1">
      <alignment horizontal="center" vertical="center"/>
    </xf>
    <xf numFmtId="0" fontId="24" fillId="22" borderId="1" xfId="0" applyFont="1" applyFill="1" applyBorder="1"/>
    <xf numFmtId="0" fontId="24" fillId="22" borderId="62" xfId="0" applyFont="1" applyFill="1" applyBorder="1"/>
    <xf numFmtId="0" fontId="3" fillId="22" borderId="27" xfId="0" applyFont="1" applyFill="1" applyBorder="1" applyAlignment="1">
      <alignment horizontal="center" vertical="center" wrapText="1"/>
    </xf>
    <xf numFmtId="0" fontId="23" fillId="22" borderId="27" xfId="0" applyFont="1" applyFill="1" applyBorder="1" applyAlignment="1">
      <alignment horizontal="center" vertical="center"/>
    </xf>
    <xf numFmtId="0" fontId="33" fillId="27" borderId="18" xfId="0" applyFont="1" applyFill="1" applyBorder="1"/>
    <xf numFmtId="0" fontId="33" fillId="27" borderId="18" xfId="0" applyFont="1" applyFill="1" applyBorder="1" applyAlignment="1">
      <alignment wrapText="1"/>
    </xf>
    <xf numFmtId="0" fontId="24" fillId="22" borderId="18" xfId="0" applyFont="1" applyFill="1" applyBorder="1" applyAlignment="1">
      <alignment horizontal="center" vertical="center" wrapText="1"/>
    </xf>
    <xf numFmtId="0" fontId="24" fillId="22" borderId="18" xfId="0" applyFont="1" applyFill="1" applyBorder="1"/>
    <xf numFmtId="0" fontId="24" fillId="22" borderId="64" xfId="0" applyFont="1" applyFill="1" applyBorder="1"/>
    <xf numFmtId="0" fontId="0" fillId="29" borderId="1" xfId="0" applyFill="1" applyBorder="1"/>
    <xf numFmtId="0" fontId="0" fillId="29" borderId="1" xfId="0" applyFill="1" applyBorder="1" applyAlignment="1">
      <alignment wrapText="1"/>
    </xf>
    <xf numFmtId="0" fontId="0" fillId="31" borderId="1" xfId="0" applyFill="1" applyBorder="1"/>
    <xf numFmtId="0" fontId="0" fillId="31" borderId="1" xfId="0" applyFill="1" applyBorder="1" applyAlignment="1">
      <alignment wrapText="1"/>
    </xf>
    <xf numFmtId="0" fontId="0" fillId="32" borderId="1" xfId="0" applyFill="1" applyBorder="1"/>
    <xf numFmtId="0" fontId="0" fillId="32" borderId="1" xfId="0" applyFill="1" applyBorder="1" applyAlignment="1">
      <alignment wrapText="1"/>
    </xf>
    <xf numFmtId="0" fontId="0" fillId="31" borderId="18" xfId="0" applyFill="1" applyBorder="1"/>
    <xf numFmtId="0" fontId="0" fillId="31" borderId="18" xfId="0" applyFill="1" applyBorder="1" applyAlignment="1">
      <alignment wrapText="1"/>
    </xf>
    <xf numFmtId="0" fontId="0" fillId="31" borderId="1" xfId="0" applyFill="1" applyBorder="1" applyAlignment="1">
      <alignment horizontal="center" vertical="center"/>
    </xf>
    <xf numFmtId="0" fontId="33" fillId="6" borderId="1" xfId="0" applyFont="1" applyFill="1" applyBorder="1" applyAlignment="1">
      <alignment horizontal="center" vertical="center"/>
    </xf>
    <xf numFmtId="0" fontId="24" fillId="22" borderId="0" xfId="0" applyFont="1" applyFill="1"/>
    <xf numFmtId="0" fontId="24" fillId="22" borderId="42" xfId="0" applyFont="1" applyFill="1" applyBorder="1" applyAlignment="1">
      <alignment horizontal="center" vertical="center"/>
    </xf>
    <xf numFmtId="0" fontId="24" fillId="22" borderId="66" xfId="0" applyFont="1" applyFill="1" applyBorder="1" applyAlignment="1">
      <alignment horizontal="center" vertical="center"/>
    </xf>
    <xf numFmtId="0" fontId="24" fillId="22" borderId="28" xfId="0" applyFont="1" applyFill="1" applyBorder="1"/>
    <xf numFmtId="0" fontId="21" fillId="14" borderId="44" xfId="0" applyFont="1" applyFill="1" applyBorder="1"/>
    <xf numFmtId="0" fontId="0" fillId="29" borderId="1" xfId="0" applyFill="1" applyBorder="1" applyAlignment="1">
      <alignment horizontal="center" vertical="center"/>
    </xf>
    <xf numFmtId="0" fontId="0" fillId="29" borderId="1" xfId="0" applyFill="1" applyBorder="1" applyAlignment="1">
      <alignment horizontal="center" vertical="center" wrapText="1"/>
    </xf>
    <xf numFmtId="0" fontId="30" fillId="8" borderId="2" xfId="0" applyFont="1" applyFill="1" applyBorder="1" applyAlignment="1">
      <alignment horizontal="center" vertical="center"/>
    </xf>
    <xf numFmtId="0" fontId="30" fillId="8" borderId="5" xfId="0" applyFont="1" applyFill="1" applyBorder="1" applyAlignment="1">
      <alignment horizontal="center" vertical="center"/>
    </xf>
    <xf numFmtId="0" fontId="30" fillId="10" borderId="5" xfId="0" applyFont="1" applyFill="1" applyBorder="1" applyAlignment="1">
      <alignment horizontal="center" vertical="center"/>
    </xf>
    <xf numFmtId="0" fontId="30" fillId="12" borderId="1" xfId="0" applyFont="1" applyFill="1" applyBorder="1" applyAlignment="1">
      <alignment horizontal="center" vertical="center" wrapText="1"/>
    </xf>
    <xf numFmtId="0" fontId="30" fillId="13" borderId="1" xfId="0" applyFont="1" applyFill="1" applyBorder="1" applyAlignment="1">
      <alignment horizontal="center" vertical="center" wrapText="1"/>
    </xf>
    <xf numFmtId="0" fontId="30" fillId="15" borderId="1" xfId="0" applyFont="1" applyFill="1" applyBorder="1" applyAlignment="1">
      <alignment horizontal="center" vertical="center" wrapText="1"/>
    </xf>
    <xf numFmtId="0" fontId="30" fillId="16" borderId="1" xfId="0" applyFont="1" applyFill="1" applyBorder="1" applyAlignment="1">
      <alignment horizontal="center" vertical="center" wrapText="1"/>
    </xf>
    <xf numFmtId="0" fontId="30" fillId="17" borderId="1" xfId="0" applyFont="1" applyFill="1" applyBorder="1" applyAlignment="1">
      <alignment horizontal="center" vertical="center" wrapText="1"/>
    </xf>
    <xf numFmtId="0" fontId="30" fillId="14" borderId="1" xfId="0" applyFont="1" applyFill="1" applyBorder="1" applyAlignment="1">
      <alignment horizontal="center" vertical="center"/>
    </xf>
    <xf numFmtId="0" fontId="35" fillId="0" borderId="1" xfId="0" applyFont="1" applyBorder="1" applyAlignment="1">
      <alignment horizontal="center" vertical="center"/>
    </xf>
    <xf numFmtId="0" fontId="35" fillId="0" borderId="1" xfId="0" applyFont="1" applyBorder="1" applyAlignment="1">
      <alignment horizontal="center" vertical="center" wrapText="1"/>
    </xf>
    <xf numFmtId="0" fontId="36" fillId="6" borderId="1" xfId="0" applyFont="1" applyFill="1" applyBorder="1" applyAlignment="1">
      <alignment horizontal="center" vertical="center" wrapText="1"/>
    </xf>
    <xf numFmtId="0" fontId="33" fillId="6" borderId="1" xfId="0" applyFont="1" applyFill="1" applyBorder="1" applyAlignment="1">
      <alignment horizontal="center" vertical="center" wrapText="1"/>
    </xf>
    <xf numFmtId="0" fontId="35" fillId="6" borderId="1" xfId="0" applyFont="1" applyFill="1" applyBorder="1" applyAlignment="1">
      <alignment horizontal="center" vertical="center" wrapText="1"/>
    </xf>
    <xf numFmtId="0" fontId="13" fillId="27" borderId="5" xfId="0" applyFont="1" applyFill="1" applyBorder="1" applyAlignment="1">
      <alignment horizontal="center" vertical="center"/>
    </xf>
    <xf numFmtId="0" fontId="0" fillId="27" borderId="1" xfId="0" applyFill="1" applyBorder="1" applyAlignment="1">
      <alignment horizontal="center" vertical="center"/>
    </xf>
    <xf numFmtId="0" fontId="0" fillId="27" borderId="1" xfId="0" applyFill="1" applyBorder="1" applyAlignment="1">
      <alignment horizontal="center" vertical="center" wrapText="1"/>
    </xf>
    <xf numFmtId="0" fontId="33" fillId="27" borderId="1" xfId="0" applyFont="1" applyFill="1" applyBorder="1" applyAlignment="1">
      <alignment horizontal="center" vertical="center"/>
    </xf>
    <xf numFmtId="0" fontId="33" fillId="27" borderId="1" xfId="0" applyFont="1" applyFill="1" applyBorder="1" applyAlignment="1">
      <alignment horizontal="center" vertical="center" wrapText="1"/>
    </xf>
    <xf numFmtId="0" fontId="0" fillId="27" borderId="6" xfId="0" applyFill="1" applyBorder="1" applyAlignment="1">
      <alignment horizontal="center" vertical="center"/>
    </xf>
    <xf numFmtId="0" fontId="0" fillId="28" borderId="1" xfId="0" applyFill="1" applyBorder="1" applyAlignment="1">
      <alignment horizontal="center" vertical="center" wrapText="1"/>
    </xf>
    <xf numFmtId="0" fontId="0" fillId="31" borderId="1" xfId="0" applyFill="1" applyBorder="1" applyAlignment="1">
      <alignment horizontal="center" vertical="center" wrapText="1"/>
    </xf>
    <xf numFmtId="0" fontId="0" fillId="32" borderId="1" xfId="0" applyFill="1" applyBorder="1" applyAlignment="1">
      <alignment horizontal="center" vertical="center"/>
    </xf>
    <xf numFmtId="0" fontId="0" fillId="32" borderId="1" xfId="0" applyFill="1" applyBorder="1" applyAlignment="1">
      <alignment horizontal="center" vertical="center" wrapText="1"/>
    </xf>
    <xf numFmtId="0" fontId="0" fillId="33" borderId="1" xfId="0" applyFill="1" applyBorder="1" applyAlignment="1">
      <alignment horizontal="center" vertical="center"/>
    </xf>
    <xf numFmtId="0" fontId="0" fillId="33" borderId="1" xfId="0" applyFill="1" applyBorder="1" applyAlignment="1">
      <alignment horizontal="center" vertical="center" wrapText="1"/>
    </xf>
    <xf numFmtId="0" fontId="0" fillId="34" borderId="1" xfId="0" applyFill="1" applyBorder="1" applyAlignment="1">
      <alignment horizontal="center" vertical="center"/>
    </xf>
    <xf numFmtId="0" fontId="0" fillId="34" borderId="1" xfId="0" applyFill="1" applyBorder="1" applyAlignment="1">
      <alignment horizontal="center" vertical="center" wrapText="1"/>
    </xf>
    <xf numFmtId="0" fontId="0" fillId="28" borderId="5" xfId="0" applyFill="1" applyBorder="1" applyAlignment="1">
      <alignment horizontal="center" vertical="center"/>
    </xf>
    <xf numFmtId="0" fontId="33" fillId="28" borderId="6" xfId="0" applyFont="1" applyFill="1" applyBorder="1" applyAlignment="1">
      <alignment horizontal="center" vertical="center" wrapText="1"/>
    </xf>
    <xf numFmtId="0" fontId="0" fillId="31" borderId="5" xfId="0" applyFill="1" applyBorder="1" applyAlignment="1">
      <alignment horizontal="center" vertical="center"/>
    </xf>
    <xf numFmtId="0" fontId="0" fillId="31" borderId="6" xfId="0" applyFill="1" applyBorder="1" applyAlignment="1">
      <alignment horizontal="center" vertical="center"/>
    </xf>
    <xf numFmtId="0" fontId="0" fillId="34" borderId="8" xfId="0" applyFill="1" applyBorder="1" applyAlignment="1">
      <alignment horizontal="center" vertical="center"/>
    </xf>
    <xf numFmtId="0" fontId="0" fillId="34" borderId="8" xfId="0" applyFill="1" applyBorder="1" applyAlignment="1">
      <alignment horizontal="center" vertical="center" wrapText="1"/>
    </xf>
    <xf numFmtId="0" fontId="24" fillId="35" borderId="17" xfId="0" applyFont="1" applyFill="1" applyBorder="1" applyAlignment="1">
      <alignment horizontal="center" vertical="center"/>
    </xf>
    <xf numFmtId="0" fontId="0" fillId="35" borderId="1" xfId="0" applyFill="1" applyBorder="1" applyAlignment="1">
      <alignment horizontal="center" vertical="center" wrapText="1"/>
    </xf>
    <xf numFmtId="0" fontId="0" fillId="35" borderId="27" xfId="0" applyFill="1" applyBorder="1"/>
    <xf numFmtId="0" fontId="0" fillId="35" borderId="17" xfId="0" applyFill="1" applyBorder="1"/>
    <xf numFmtId="0" fontId="24" fillId="35" borderId="1" xfId="0" applyFont="1" applyFill="1" applyBorder="1" applyAlignment="1">
      <alignment horizontal="center" vertical="center"/>
    </xf>
    <xf numFmtId="0" fontId="0" fillId="35" borderId="1" xfId="0" applyFill="1" applyBorder="1"/>
    <xf numFmtId="0" fontId="0" fillId="35" borderId="27" xfId="0" applyFill="1" applyBorder="1" applyAlignment="1">
      <alignment horizontal="center"/>
    </xf>
    <xf numFmtId="0" fontId="0" fillId="6" borderId="1" xfId="0" applyFill="1" applyBorder="1" applyAlignment="1">
      <alignment horizontal="center" vertical="center" wrapText="1"/>
    </xf>
    <xf numFmtId="0" fontId="30" fillId="8" borderId="2" xfId="0" applyFont="1" applyFill="1" applyBorder="1" applyAlignment="1">
      <alignment horizontal="center" vertical="center" wrapText="1"/>
    </xf>
    <xf numFmtId="0" fontId="30" fillId="8" borderId="5" xfId="0" applyFont="1" applyFill="1" applyBorder="1" applyAlignment="1">
      <alignment horizontal="center" vertical="center" wrapText="1"/>
    </xf>
    <xf numFmtId="0" fontId="30" fillId="10" borderId="5" xfId="0" applyFont="1" applyFill="1" applyBorder="1" applyAlignment="1">
      <alignment horizontal="center" vertical="center" wrapText="1"/>
    </xf>
    <xf numFmtId="0" fontId="0" fillId="6" borderId="5" xfId="0" applyFill="1" applyBorder="1" applyAlignment="1">
      <alignment horizontal="center" vertical="center" wrapText="1"/>
    </xf>
    <xf numFmtId="0" fontId="0" fillId="6" borderId="6" xfId="0" applyFill="1" applyBorder="1" applyAlignment="1">
      <alignment horizontal="center" vertical="center" wrapText="1"/>
    </xf>
    <xf numFmtId="0" fontId="0" fillId="27" borderId="5" xfId="0" applyFill="1" applyBorder="1" applyAlignment="1">
      <alignment horizontal="center" vertical="center" wrapText="1"/>
    </xf>
    <xf numFmtId="0" fontId="0" fillId="27" borderId="6" xfId="0" applyFill="1" applyBorder="1" applyAlignment="1">
      <alignment horizontal="center" vertical="center" wrapText="1"/>
    </xf>
    <xf numFmtId="0" fontId="0" fillId="28" borderId="6" xfId="0" applyFill="1" applyBorder="1" applyAlignment="1">
      <alignment horizontal="center" vertical="center" wrapText="1"/>
    </xf>
    <xf numFmtId="0" fontId="0" fillId="29" borderId="8" xfId="0" applyFill="1" applyBorder="1" applyAlignment="1">
      <alignment horizontal="center" vertical="center" wrapText="1"/>
    </xf>
    <xf numFmtId="0" fontId="30" fillId="13" borderId="18" xfId="0" applyFont="1" applyFill="1" applyBorder="1" applyAlignment="1">
      <alignment horizontal="center" vertical="center" wrapText="1"/>
    </xf>
    <xf numFmtId="0" fontId="30" fillId="14" borderId="18" xfId="0" applyFont="1" applyFill="1" applyBorder="1" applyAlignment="1">
      <alignment horizontal="center" vertical="center" wrapText="1"/>
    </xf>
    <xf numFmtId="0" fontId="33" fillId="20" borderId="3" xfId="0" applyFont="1" applyFill="1" applyBorder="1" applyAlignment="1">
      <alignment horizontal="center" vertical="center" wrapText="1"/>
    </xf>
    <xf numFmtId="0" fontId="0" fillId="28" borderId="8" xfId="0" applyFill="1" applyBorder="1" applyAlignment="1">
      <alignment horizontal="center" vertical="center"/>
    </xf>
    <xf numFmtId="0" fontId="0" fillId="6" borderId="5" xfId="0" applyFill="1" applyBorder="1" applyAlignment="1">
      <alignment horizontal="center" vertical="center"/>
    </xf>
    <xf numFmtId="0" fontId="0" fillId="6" borderId="1" xfId="0" applyFill="1" applyBorder="1" applyAlignment="1">
      <alignment horizontal="center" vertical="center"/>
    </xf>
    <xf numFmtId="0" fontId="0" fillId="6" borderId="6" xfId="0" applyFill="1" applyBorder="1" applyAlignment="1">
      <alignment horizontal="center" vertical="center"/>
    </xf>
    <xf numFmtId="0" fontId="30" fillId="14" borderId="1" xfId="0" applyFont="1" applyFill="1" applyBorder="1" applyAlignment="1">
      <alignment horizontal="center" vertical="center" wrapText="1"/>
    </xf>
    <xf numFmtId="0" fontId="0" fillId="27" borderId="5" xfId="0" applyFill="1" applyBorder="1" applyAlignment="1">
      <alignment horizontal="center" vertical="center"/>
    </xf>
    <xf numFmtId="0" fontId="0" fillId="28" borderId="7" xfId="0" applyFill="1" applyBorder="1" applyAlignment="1">
      <alignment horizontal="center" vertical="center"/>
    </xf>
    <xf numFmtId="0" fontId="0" fillId="28" borderId="8" xfId="0" applyFill="1" applyBorder="1" applyAlignment="1">
      <alignment horizontal="center" vertical="center" wrapText="1"/>
    </xf>
    <xf numFmtId="0" fontId="0" fillId="28" borderId="9" xfId="0" applyFill="1" applyBorder="1" applyAlignment="1">
      <alignment horizontal="center" vertical="center"/>
    </xf>
    <xf numFmtId="0" fontId="37" fillId="20" borderId="1" xfId="0" applyFont="1" applyFill="1" applyBorder="1" applyAlignment="1">
      <alignment horizontal="center" vertical="center" wrapText="1"/>
    </xf>
    <xf numFmtId="0" fontId="0" fillId="29" borderId="7" xfId="0" applyFill="1" applyBorder="1" applyAlignment="1">
      <alignment horizontal="center" vertical="center"/>
    </xf>
    <xf numFmtId="0" fontId="0" fillId="29" borderId="8" xfId="0" applyFill="1" applyBorder="1" applyAlignment="1">
      <alignment horizontal="center" vertical="center"/>
    </xf>
    <xf numFmtId="0" fontId="0" fillId="29" borderId="9" xfId="0" applyFill="1" applyBorder="1" applyAlignment="1">
      <alignment horizontal="center" vertical="center"/>
    </xf>
    <xf numFmtId="0" fontId="21" fillId="13" borderId="1" xfId="0" applyFont="1" applyFill="1" applyBorder="1" applyAlignment="1">
      <alignment horizontal="center" vertical="center" wrapText="1"/>
    </xf>
    <xf numFmtId="0" fontId="21" fillId="14" borderId="1" xfId="0" applyFont="1" applyFill="1" applyBorder="1" applyAlignment="1">
      <alignment horizontal="center" vertical="center"/>
    </xf>
    <xf numFmtId="0" fontId="3" fillId="0" borderId="1" xfId="0" quotePrefix="1" applyFont="1" applyBorder="1" applyAlignment="1">
      <alignment vertical="center" wrapText="1"/>
    </xf>
    <xf numFmtId="0" fontId="3" fillId="0" borderId="18" xfId="0" applyFont="1" applyBorder="1" applyAlignment="1">
      <alignment vertical="center"/>
    </xf>
    <xf numFmtId="0" fontId="3" fillId="0" borderId="32" xfId="0" applyFont="1" applyBorder="1" applyAlignment="1">
      <alignment horizontal="center" vertical="center"/>
    </xf>
    <xf numFmtId="0" fontId="3" fillId="0" borderId="28" xfId="0" applyFont="1" applyBorder="1" applyAlignment="1">
      <alignment horizontal="center" vertical="center"/>
    </xf>
    <xf numFmtId="0" fontId="3" fillId="0" borderId="31" xfId="0" applyFont="1" applyBorder="1" applyAlignment="1">
      <alignment horizontal="center" vertical="center"/>
    </xf>
    <xf numFmtId="0" fontId="3" fillId="3" borderId="6" xfId="0" applyFont="1" applyFill="1" applyBorder="1" applyAlignment="1">
      <alignment horizontal="center" vertical="center"/>
    </xf>
    <xf numFmtId="0" fontId="3" fillId="0" borderId="9" xfId="0" applyFont="1" applyBorder="1" applyAlignment="1">
      <alignment horizontal="center" vertical="center"/>
    </xf>
    <xf numFmtId="0" fontId="48" fillId="36" borderId="75" xfId="0" applyFont="1" applyFill="1" applyBorder="1"/>
    <xf numFmtId="0" fontId="48" fillId="36" borderId="82" xfId="0" applyFont="1" applyFill="1" applyBorder="1"/>
    <xf numFmtId="0" fontId="49" fillId="37" borderId="82" xfId="0" applyFont="1" applyFill="1" applyBorder="1"/>
    <xf numFmtId="0" fontId="49" fillId="38" borderId="75" xfId="0" applyFont="1" applyFill="1" applyBorder="1"/>
    <xf numFmtId="0" fontId="49" fillId="38" borderId="75" xfId="0" applyFont="1" applyFill="1" applyBorder="1" applyAlignment="1">
      <alignment wrapText="1"/>
    </xf>
    <xf numFmtId="0" fontId="49" fillId="38" borderId="82" xfId="0" applyFont="1" applyFill="1" applyBorder="1"/>
    <xf numFmtId="0" fontId="49" fillId="39" borderId="75" xfId="0" applyFont="1" applyFill="1" applyBorder="1"/>
    <xf numFmtId="0" fontId="49" fillId="39" borderId="75" xfId="0" applyFont="1" applyFill="1" applyBorder="1" applyAlignment="1">
      <alignment wrapText="1"/>
    </xf>
    <xf numFmtId="0" fontId="49" fillId="39" borderId="82" xfId="0" applyFont="1" applyFill="1" applyBorder="1"/>
    <xf numFmtId="0" fontId="49" fillId="40" borderId="75" xfId="0" applyFont="1" applyFill="1" applyBorder="1"/>
    <xf numFmtId="0" fontId="49" fillId="40" borderId="75" xfId="0" applyFont="1" applyFill="1" applyBorder="1" applyAlignment="1">
      <alignment wrapText="1"/>
    </xf>
    <xf numFmtId="0" fontId="3" fillId="3" borderId="18" xfId="0" applyFont="1" applyFill="1" applyBorder="1" applyAlignment="1">
      <alignment horizontal="center" vertical="center" wrapText="1"/>
    </xf>
    <xf numFmtId="0" fontId="3" fillId="3" borderId="20" xfId="0" applyFont="1" applyFill="1" applyBorder="1" applyAlignment="1">
      <alignment horizontal="center" vertical="center" wrapText="1"/>
    </xf>
    <xf numFmtId="0" fontId="15" fillId="0" borderId="6" xfId="0" applyFont="1" applyBorder="1" applyAlignment="1">
      <alignment horizontal="center" vertical="center" wrapText="1"/>
    </xf>
    <xf numFmtId="0" fontId="3" fillId="0" borderId="30" xfId="0" applyFont="1" applyBorder="1" applyAlignment="1">
      <alignment vertical="center" wrapText="1"/>
    </xf>
    <xf numFmtId="0" fontId="15" fillId="0" borderId="9" xfId="0" applyFont="1" applyBorder="1" applyAlignment="1">
      <alignment horizontal="center" vertical="center" wrapText="1"/>
    </xf>
    <xf numFmtId="0" fontId="3" fillId="0" borderId="30" xfId="0" applyFont="1" applyBorder="1" applyAlignment="1">
      <alignment horizontal="center" vertical="center"/>
    </xf>
    <xf numFmtId="0" fontId="3" fillId="41" borderId="0" xfId="0" applyFont="1" applyFill="1" applyAlignment="1">
      <alignment horizontal="center" vertical="center"/>
    </xf>
    <xf numFmtId="0" fontId="3" fillId="41" borderId="0" xfId="0" applyFont="1" applyFill="1" applyAlignment="1">
      <alignment horizontal="center" vertical="center" wrapText="1"/>
    </xf>
    <xf numFmtId="0" fontId="5" fillId="41" borderId="0" xfId="3" applyFont="1" applyFill="1" applyAlignment="1">
      <alignment horizontal="center" vertical="center"/>
    </xf>
    <xf numFmtId="0" fontId="5" fillId="42" borderId="0" xfId="3" applyFont="1" applyFill="1" applyAlignment="1">
      <alignment horizontal="center" vertical="center"/>
    </xf>
    <xf numFmtId="0" fontId="3" fillId="42" borderId="0" xfId="0" applyFont="1" applyFill="1" applyAlignment="1">
      <alignment horizontal="center" vertical="center"/>
    </xf>
    <xf numFmtId="0" fontId="5" fillId="0" borderId="59" xfId="3" applyFont="1" applyBorder="1" applyAlignment="1">
      <alignment horizontal="center" vertical="center" wrapText="1"/>
    </xf>
    <xf numFmtId="0" fontId="5" fillId="0" borderId="14" xfId="3" applyFont="1" applyBorder="1" applyAlignment="1">
      <alignment horizontal="center"/>
    </xf>
    <xf numFmtId="0" fontId="3" fillId="0" borderId="28" xfId="0" applyFont="1" applyBorder="1" applyAlignment="1">
      <alignment horizontal="center" vertical="center" wrapText="1"/>
    </xf>
    <xf numFmtId="0" fontId="15" fillId="0" borderId="1" xfId="0" applyFont="1" applyBorder="1" applyAlignment="1">
      <alignment vertical="center" wrapText="1"/>
    </xf>
    <xf numFmtId="0" fontId="0" fillId="2" borderId="0" xfId="0" applyFill="1" applyAlignment="1">
      <alignment horizontal="center" vertical="center"/>
    </xf>
    <xf numFmtId="0" fontId="3" fillId="2" borderId="1" xfId="0" applyFont="1" applyFill="1" applyBorder="1" applyAlignment="1">
      <alignment horizontal="center" vertical="center" wrapText="1"/>
    </xf>
    <xf numFmtId="0" fontId="3" fillId="2" borderId="18" xfId="0" applyFont="1" applyFill="1" applyBorder="1" applyAlignment="1">
      <alignment horizontal="center" vertical="center" wrapText="1"/>
    </xf>
    <xf numFmtId="0" fontId="7" fillId="2" borderId="1" xfId="0" applyFont="1" applyFill="1" applyBorder="1" applyAlignment="1">
      <alignment horizontal="center" vertical="center" wrapText="1"/>
    </xf>
    <xf numFmtId="0" fontId="0" fillId="2" borderId="0" xfId="0" applyFill="1" applyAlignment="1">
      <alignment horizontal="center" vertical="center" wrapText="1"/>
    </xf>
    <xf numFmtId="0" fontId="5" fillId="2" borderId="1" xfId="3" applyFont="1" applyFill="1" applyBorder="1" applyAlignment="1">
      <alignment horizontal="center" vertical="center" wrapText="1"/>
    </xf>
    <xf numFmtId="14" fontId="3" fillId="2" borderId="1" xfId="0" applyNumberFormat="1" applyFont="1" applyFill="1" applyBorder="1" applyAlignment="1">
      <alignment horizontal="center" vertical="center" wrapText="1"/>
    </xf>
    <xf numFmtId="0" fontId="15" fillId="2" borderId="1" xfId="0" applyFont="1" applyFill="1" applyBorder="1" applyAlignment="1">
      <alignment horizontal="center" vertical="center" wrapText="1"/>
    </xf>
    <xf numFmtId="0" fontId="3" fillId="2" borderId="1" xfId="0" applyFont="1" applyFill="1" applyBorder="1" applyAlignment="1">
      <alignment horizontal="center" vertical="center"/>
    </xf>
    <xf numFmtId="14" fontId="5" fillId="2" borderId="1" xfId="3" applyNumberFormat="1" applyFont="1" applyFill="1" applyBorder="1" applyAlignment="1">
      <alignment horizontal="center" vertical="center" wrapText="1"/>
    </xf>
    <xf numFmtId="0" fontId="3" fillId="2" borderId="0" xfId="0" applyFont="1" applyFill="1" applyAlignment="1">
      <alignment horizontal="center" vertical="center" wrapText="1"/>
    </xf>
    <xf numFmtId="0" fontId="3" fillId="2" borderId="17" xfId="0" applyFont="1" applyFill="1" applyBorder="1" applyAlignment="1">
      <alignment horizontal="center" vertical="center"/>
    </xf>
    <xf numFmtId="0" fontId="3" fillId="2" borderId="27" xfId="0" applyFont="1" applyFill="1" applyBorder="1" applyAlignment="1">
      <alignment horizontal="center" vertical="center" wrapText="1"/>
    </xf>
    <xf numFmtId="0" fontId="2" fillId="0" borderId="18" xfId="0" applyFont="1" applyBorder="1" applyAlignment="1">
      <alignment horizontal="center" vertical="center" wrapText="1"/>
    </xf>
    <xf numFmtId="0" fontId="2" fillId="7" borderId="0" xfId="0" applyFont="1" applyFill="1"/>
    <xf numFmtId="0" fontId="49" fillId="39" borderId="75" xfId="0" applyFont="1" applyFill="1" applyBorder="1" applyAlignment="1">
      <alignment horizontal="center" vertical="center"/>
    </xf>
    <xf numFmtId="0" fontId="49" fillId="37" borderId="1" xfId="0" applyFont="1" applyFill="1" applyBorder="1" applyAlignment="1">
      <alignment horizontal="center" vertical="center" wrapText="1"/>
    </xf>
    <xf numFmtId="0" fontId="49" fillId="37" borderId="1" xfId="0" applyFont="1" applyFill="1" applyBorder="1" applyAlignment="1">
      <alignment horizontal="center" vertical="center"/>
    </xf>
    <xf numFmtId="0" fontId="49" fillId="38" borderId="1" xfId="0" applyFont="1" applyFill="1" applyBorder="1" applyAlignment="1">
      <alignment horizontal="center" vertical="center"/>
    </xf>
    <xf numFmtId="0" fontId="49" fillId="39" borderId="1" xfId="0" applyFont="1" applyFill="1" applyBorder="1" applyAlignment="1">
      <alignment horizontal="center" vertical="center"/>
    </xf>
    <xf numFmtId="0" fontId="49" fillId="40" borderId="1" xfId="0" applyFont="1" applyFill="1" applyBorder="1" applyAlignment="1">
      <alignment horizontal="center" vertical="center"/>
    </xf>
    <xf numFmtId="0" fontId="48" fillId="36" borderId="90" xfId="0" applyFont="1" applyFill="1" applyBorder="1"/>
    <xf numFmtId="0" fontId="52" fillId="38" borderId="1" xfId="0" applyFont="1" applyFill="1" applyBorder="1" applyAlignment="1">
      <alignment horizontal="center" vertical="center"/>
    </xf>
    <xf numFmtId="0" fontId="3" fillId="0" borderId="17" xfId="0" applyFont="1" applyBorder="1"/>
    <xf numFmtId="0" fontId="53" fillId="3" borderId="4" xfId="0" applyFont="1" applyFill="1" applyBorder="1" applyAlignment="1">
      <alignment horizontal="center" vertical="center" wrapText="1"/>
    </xf>
    <xf numFmtId="0" fontId="3" fillId="0" borderId="17" xfId="0" applyFont="1" applyBorder="1" applyAlignment="1">
      <alignment wrapText="1"/>
    </xf>
    <xf numFmtId="0" fontId="54" fillId="0" borderId="1" xfId="0" applyFont="1" applyBorder="1"/>
    <xf numFmtId="0" fontId="19" fillId="0" borderId="1" xfId="3" applyFont="1" applyBorder="1" applyAlignment="1">
      <alignment horizontal="center" vertical="center"/>
    </xf>
    <xf numFmtId="0" fontId="4" fillId="0" borderId="0" xfId="3" applyBorder="1" applyAlignment="1">
      <alignment vertical="center"/>
    </xf>
    <xf numFmtId="0" fontId="25" fillId="0" borderId="27" xfId="0" applyFont="1" applyBorder="1" applyAlignment="1">
      <alignment horizontal="center" vertical="center" wrapText="1"/>
    </xf>
    <xf numFmtId="0" fontId="6" fillId="3" borderId="18" xfId="0" applyFont="1" applyFill="1" applyBorder="1" applyAlignment="1">
      <alignment horizontal="center" vertical="center" wrapText="1"/>
    </xf>
    <xf numFmtId="0" fontId="5" fillId="2" borderId="14" xfId="3" applyFont="1" applyFill="1" applyBorder="1" applyAlignment="1">
      <alignment vertical="center"/>
    </xf>
    <xf numFmtId="0" fontId="3" fillId="31" borderId="0" xfId="0" applyFont="1" applyFill="1" applyAlignment="1">
      <alignment horizontal="center" vertical="center"/>
    </xf>
    <xf numFmtId="0" fontId="5" fillId="31" borderId="0" xfId="3" applyFont="1" applyFill="1" applyAlignment="1">
      <alignment horizontal="center" vertical="center"/>
    </xf>
    <xf numFmtId="0" fontId="3" fillId="6" borderId="0" xfId="0" applyFont="1" applyFill="1" applyAlignment="1">
      <alignment horizontal="center" vertical="center"/>
    </xf>
    <xf numFmtId="0" fontId="48" fillId="36" borderId="1" xfId="0" applyFont="1" applyFill="1" applyBorder="1"/>
    <xf numFmtId="0" fontId="48" fillId="36" borderId="6" xfId="0" applyFont="1" applyFill="1" applyBorder="1"/>
    <xf numFmtId="0" fontId="48" fillId="36" borderId="1" xfId="0" applyFont="1" applyFill="1" applyBorder="1" applyAlignment="1">
      <alignment horizontal="center" vertical="center"/>
    </xf>
    <xf numFmtId="0" fontId="0" fillId="42" borderId="1" xfId="0" applyFill="1" applyBorder="1" applyAlignment="1">
      <alignment horizontal="center" vertical="center" wrapText="1"/>
    </xf>
    <xf numFmtId="0" fontId="48" fillId="36" borderId="6" xfId="0" applyFont="1" applyFill="1" applyBorder="1" applyAlignment="1">
      <alignment horizontal="center" vertical="center"/>
    </xf>
    <xf numFmtId="0" fontId="49" fillId="37" borderId="6" xfId="0" applyFont="1" applyFill="1" applyBorder="1" applyAlignment="1">
      <alignment horizontal="center" vertical="center"/>
    </xf>
    <xf numFmtId="0" fontId="52" fillId="38" borderId="6" xfId="0" applyFont="1" applyFill="1" applyBorder="1" applyAlignment="1">
      <alignment horizontal="center" vertical="center"/>
    </xf>
    <xf numFmtId="0" fontId="49" fillId="39" borderId="6" xfId="0" applyFont="1" applyFill="1" applyBorder="1" applyAlignment="1">
      <alignment horizontal="center" vertical="center"/>
    </xf>
    <xf numFmtId="0" fontId="49" fillId="40" borderId="8" xfId="0" applyFont="1" applyFill="1" applyBorder="1" applyAlignment="1">
      <alignment horizontal="center" vertical="center"/>
    </xf>
    <xf numFmtId="0" fontId="0" fillId="6" borderId="8" xfId="0" applyFill="1" applyBorder="1" applyAlignment="1">
      <alignment horizontal="center" vertical="center" wrapText="1"/>
    </xf>
    <xf numFmtId="0" fontId="49" fillId="40" borderId="9" xfId="0" applyFont="1" applyFill="1" applyBorder="1" applyAlignment="1">
      <alignment horizontal="center" vertical="center"/>
    </xf>
    <xf numFmtId="0" fontId="5" fillId="6" borderId="0" xfId="3" applyFont="1" applyFill="1" applyAlignment="1">
      <alignment horizontal="center" vertical="center"/>
    </xf>
    <xf numFmtId="0" fontId="10" fillId="3" borderId="3" xfId="0" applyFont="1" applyFill="1" applyBorder="1"/>
    <xf numFmtId="0" fontId="10" fillId="3" borderId="4" xfId="0" applyFont="1" applyFill="1" applyBorder="1"/>
    <xf numFmtId="0" fontId="5" fillId="0" borderId="0" xfId="3" applyFont="1" applyBorder="1" applyAlignment="1">
      <alignment vertical="center" wrapText="1"/>
    </xf>
    <xf numFmtId="0" fontId="49" fillId="39" borderId="1" xfId="0" applyFont="1" applyFill="1" applyBorder="1" applyAlignment="1">
      <alignment horizontal="center" vertical="center" wrapText="1"/>
    </xf>
    <xf numFmtId="0" fontId="0" fillId="41" borderId="0" xfId="0" applyFill="1"/>
    <xf numFmtId="0" fontId="48" fillId="36" borderId="85" xfId="0" applyFont="1" applyFill="1" applyBorder="1"/>
    <xf numFmtId="0" fontId="49" fillId="37" borderId="1" xfId="0" applyFont="1" applyFill="1" applyBorder="1" applyAlignment="1">
      <alignment horizontal="left" vertical="top" wrapText="1"/>
    </xf>
    <xf numFmtId="0" fontId="49" fillId="37" borderId="75" xfId="0" applyFont="1" applyFill="1" applyBorder="1" applyAlignment="1">
      <alignment horizontal="left" vertical="top" wrapText="1"/>
    </xf>
    <xf numFmtId="0" fontId="0" fillId="41" borderId="1" xfId="0" applyFill="1" applyBorder="1" applyAlignment="1">
      <alignment horizontal="left" vertical="top" wrapText="1"/>
    </xf>
    <xf numFmtId="0" fontId="49" fillId="37" borderId="18" xfId="0" applyFont="1" applyFill="1" applyBorder="1" applyAlignment="1">
      <alignment horizontal="left" vertical="top" wrapText="1"/>
    </xf>
    <xf numFmtId="0" fontId="49" fillId="37" borderId="85" xfId="0" applyFont="1" applyFill="1" applyBorder="1" applyAlignment="1">
      <alignment horizontal="left" vertical="top" wrapText="1"/>
    </xf>
    <xf numFmtId="0" fontId="0" fillId="42" borderId="1" xfId="0" applyFill="1" applyBorder="1" applyAlignment="1">
      <alignment horizontal="left" vertical="top" wrapText="1"/>
    </xf>
    <xf numFmtId="0" fontId="49" fillId="38" borderId="1" xfId="0" applyFont="1" applyFill="1" applyBorder="1" applyAlignment="1">
      <alignment horizontal="left" vertical="top" wrapText="1"/>
    </xf>
    <xf numFmtId="0" fontId="49" fillId="42" borderId="1" xfId="0" applyFont="1" applyFill="1" applyBorder="1" applyAlignment="1">
      <alignment horizontal="left" vertical="top" wrapText="1"/>
    </xf>
    <xf numFmtId="0" fontId="0" fillId="6" borderId="1" xfId="0" applyFill="1" applyBorder="1" applyAlignment="1">
      <alignment vertical="top" wrapText="1"/>
    </xf>
    <xf numFmtId="0" fontId="49" fillId="40" borderId="1" xfId="0" applyFont="1" applyFill="1" applyBorder="1" applyAlignment="1">
      <alignment vertical="top" wrapText="1"/>
    </xf>
    <xf numFmtId="0" fontId="49" fillId="39" borderId="85" xfId="0" applyFont="1" applyFill="1" applyBorder="1" applyAlignment="1">
      <alignment horizontal="left" vertical="top" wrapText="1"/>
    </xf>
    <xf numFmtId="0" fontId="0" fillId="31" borderId="1" xfId="0" applyFill="1" applyBorder="1" applyAlignment="1">
      <alignment horizontal="left" vertical="top" wrapText="1"/>
    </xf>
    <xf numFmtId="0" fontId="0" fillId="31" borderId="1" xfId="0" applyFill="1" applyBorder="1" applyAlignment="1">
      <alignment horizontal="left" vertical="top"/>
    </xf>
    <xf numFmtId="0" fontId="0" fillId="6" borderId="1" xfId="0" applyFill="1" applyBorder="1" applyAlignment="1">
      <alignment horizontal="left" vertical="top" wrapText="1"/>
    </xf>
    <xf numFmtId="0" fontId="0" fillId="6" borderId="8" xfId="0" applyFill="1" applyBorder="1" applyAlignment="1">
      <alignment horizontal="left" vertical="top" wrapText="1"/>
    </xf>
    <xf numFmtId="0" fontId="52" fillId="38" borderId="1" xfId="0" applyFont="1" applyFill="1" applyBorder="1" applyAlignment="1">
      <alignment horizontal="left" vertical="top" wrapText="1"/>
    </xf>
    <xf numFmtId="0" fontId="49" fillId="40" borderId="1" xfId="0" applyFont="1" applyFill="1" applyBorder="1" applyAlignment="1">
      <alignment horizontal="center" vertical="center" wrapText="1"/>
    </xf>
    <xf numFmtId="0" fontId="49" fillId="38" borderId="6" xfId="0" applyFont="1" applyFill="1" applyBorder="1" applyAlignment="1">
      <alignment horizontal="center" vertical="center"/>
    </xf>
    <xf numFmtId="0" fontId="49" fillId="40" borderId="6" xfId="0" applyFont="1" applyFill="1" applyBorder="1" applyAlignment="1">
      <alignment horizontal="center" vertical="center"/>
    </xf>
    <xf numFmtId="0" fontId="49" fillId="37" borderId="18" xfId="0" applyFont="1" applyFill="1" applyBorder="1" applyAlignment="1">
      <alignment horizontal="center" vertical="center"/>
    </xf>
    <xf numFmtId="0" fontId="49" fillId="39" borderId="85" xfId="0" applyFont="1" applyFill="1" applyBorder="1" applyAlignment="1">
      <alignment horizontal="center" vertical="center"/>
    </xf>
    <xf numFmtId="0" fontId="49" fillId="39" borderId="85" xfId="0" applyFont="1" applyFill="1" applyBorder="1" applyAlignment="1">
      <alignment horizontal="center" vertical="center" wrapText="1"/>
    </xf>
    <xf numFmtId="0" fontId="49" fillId="37" borderId="82" xfId="0" applyFont="1" applyFill="1" applyBorder="1" applyAlignment="1">
      <alignment horizontal="center" vertical="center"/>
    </xf>
    <xf numFmtId="0" fontId="49" fillId="37" borderId="90" xfId="0" applyFont="1" applyFill="1" applyBorder="1" applyAlignment="1">
      <alignment horizontal="center" vertical="center"/>
    </xf>
    <xf numFmtId="0" fontId="49" fillId="39" borderId="82" xfId="0" applyFont="1" applyFill="1" applyBorder="1" applyAlignment="1">
      <alignment horizontal="center" vertical="center"/>
    </xf>
    <xf numFmtId="0" fontId="49" fillId="40" borderId="90" xfId="0" applyFont="1" applyFill="1" applyBorder="1" applyAlignment="1">
      <alignment horizontal="center" vertical="center" wrapText="1"/>
    </xf>
    <xf numFmtId="0" fontId="0" fillId="42" borderId="0" xfId="0" applyFill="1"/>
    <xf numFmtId="0" fontId="0" fillId="31" borderId="0" xfId="0" applyFill="1"/>
    <xf numFmtId="0" fontId="0" fillId="6" borderId="0" xfId="0" applyFill="1"/>
    <xf numFmtId="0" fontId="5" fillId="41" borderId="0" xfId="3" applyFont="1" applyFill="1" applyAlignment="1">
      <alignment horizontal="center"/>
    </xf>
    <xf numFmtId="0" fontId="5" fillId="42" borderId="0" xfId="3" applyFont="1" applyFill="1" applyAlignment="1">
      <alignment horizontal="center"/>
    </xf>
    <xf numFmtId="0" fontId="5" fillId="31" borderId="0" xfId="3" applyFont="1" applyFill="1" applyAlignment="1">
      <alignment horizontal="center"/>
    </xf>
    <xf numFmtId="0" fontId="5" fillId="6" borderId="0" xfId="3" applyFont="1" applyFill="1" applyAlignment="1">
      <alignment horizontal="center"/>
    </xf>
    <xf numFmtId="0" fontId="49" fillId="6" borderId="1" xfId="0" applyFont="1" applyFill="1" applyBorder="1" applyAlignment="1">
      <alignment vertical="top" wrapText="1"/>
    </xf>
    <xf numFmtId="0" fontId="49" fillId="40" borderId="27" xfId="0" applyFont="1" applyFill="1" applyBorder="1" applyAlignment="1">
      <alignment horizontal="center" vertical="center"/>
    </xf>
    <xf numFmtId="0" fontId="0" fillId="24" borderId="0" xfId="0" applyFill="1"/>
    <xf numFmtId="0" fontId="28" fillId="3" borderId="91" xfId="0" applyFont="1" applyFill="1" applyBorder="1" applyAlignment="1">
      <alignment horizontal="center" vertical="center" wrapText="1"/>
    </xf>
    <xf numFmtId="0" fontId="3" fillId="0" borderId="27" xfId="0" applyFont="1" applyBorder="1" applyAlignment="1">
      <alignment horizontal="center"/>
    </xf>
    <xf numFmtId="0" fontId="0" fillId="24" borderId="8" xfId="0" applyFill="1" applyBorder="1" applyAlignment="1">
      <alignment horizontal="center" vertical="center"/>
    </xf>
    <xf numFmtId="0" fontId="0" fillId="24" borderId="8" xfId="0" applyFill="1" applyBorder="1" applyAlignment="1">
      <alignment horizontal="center" vertical="center" wrapText="1"/>
    </xf>
    <xf numFmtId="0" fontId="0" fillId="42" borderId="1" xfId="0" applyFill="1" applyBorder="1" applyAlignment="1">
      <alignment horizontal="left" vertical="top"/>
    </xf>
    <xf numFmtId="0" fontId="0" fillId="24" borderId="8" xfId="0" applyFill="1" applyBorder="1" applyAlignment="1">
      <alignment horizontal="left" vertical="top" wrapText="1"/>
    </xf>
    <xf numFmtId="0" fontId="0" fillId="24" borderId="8" xfId="0" applyFill="1" applyBorder="1" applyAlignment="1">
      <alignment horizontal="left" vertical="top"/>
    </xf>
    <xf numFmtId="0" fontId="49" fillId="38" borderId="6" xfId="0" applyFont="1" applyFill="1" applyBorder="1" applyAlignment="1">
      <alignment horizontal="center" vertical="center" wrapText="1"/>
    </xf>
    <xf numFmtId="0" fontId="0" fillId="24" borderId="9" xfId="0" applyFill="1" applyBorder="1" applyAlignment="1">
      <alignment horizontal="center" vertical="center"/>
    </xf>
    <xf numFmtId="0" fontId="3" fillId="6" borderId="0" xfId="0" applyFont="1" applyFill="1" applyAlignment="1">
      <alignment vertical="center" wrapText="1"/>
    </xf>
    <xf numFmtId="0" fontId="3" fillId="7" borderId="0" xfId="0" applyFont="1" applyFill="1" applyAlignment="1">
      <alignment vertical="center" wrapText="1"/>
    </xf>
    <xf numFmtId="0" fontId="3" fillId="24" borderId="0" xfId="0" applyFont="1" applyFill="1" applyAlignment="1">
      <alignment vertical="center" wrapText="1"/>
    </xf>
    <xf numFmtId="0" fontId="5" fillId="31" borderId="0" xfId="3" applyFont="1" applyFill="1" applyBorder="1" applyAlignment="1">
      <alignment horizontal="center"/>
    </xf>
    <xf numFmtId="0" fontId="5" fillId="6" borderId="0" xfId="3" applyFont="1" applyFill="1" applyBorder="1" applyAlignment="1">
      <alignment horizontal="center" wrapText="1"/>
    </xf>
    <xf numFmtId="0" fontId="5" fillId="7" borderId="0" xfId="3" applyFont="1" applyFill="1" applyBorder="1" applyAlignment="1">
      <alignment horizontal="center" wrapText="1"/>
    </xf>
    <xf numFmtId="0" fontId="5" fillId="24" borderId="0" xfId="3" applyFont="1" applyFill="1" applyBorder="1" applyAlignment="1">
      <alignment horizontal="center" wrapText="1"/>
    </xf>
    <xf numFmtId="0" fontId="49" fillId="38" borderId="1" xfId="0" applyFont="1" applyFill="1" applyBorder="1" applyAlignment="1">
      <alignment horizontal="center" vertical="center" wrapText="1"/>
    </xf>
    <xf numFmtId="0" fontId="50" fillId="37" borderId="45" xfId="0" applyFont="1" applyFill="1" applyBorder="1" applyAlignment="1">
      <alignment wrapText="1"/>
    </xf>
    <xf numFmtId="0" fontId="0" fillId="0" borderId="18" xfId="0" applyBorder="1"/>
    <xf numFmtId="0" fontId="10" fillId="0" borderId="6" xfId="0" applyFont="1" applyBorder="1" applyAlignment="1">
      <alignment horizontal="center" vertical="center" wrapText="1"/>
    </xf>
    <xf numFmtId="0" fontId="49" fillId="37" borderId="45" xfId="0" applyFont="1" applyFill="1" applyBorder="1"/>
    <xf numFmtId="0" fontId="51" fillId="37" borderId="45" xfId="0" applyFont="1" applyFill="1" applyBorder="1"/>
    <xf numFmtId="0" fontId="25" fillId="0" borderId="17" xfId="0" applyFont="1" applyBorder="1" applyAlignment="1">
      <alignment horizontal="center" vertical="center" wrapText="1"/>
    </xf>
    <xf numFmtId="14" fontId="25" fillId="0" borderId="17" xfId="0" applyNumberFormat="1" applyFont="1" applyBorder="1" applyAlignment="1">
      <alignment horizontal="center" vertical="center" wrapText="1"/>
    </xf>
    <xf numFmtId="0" fontId="19" fillId="0" borderId="22" xfId="3" applyFont="1" applyBorder="1" applyAlignment="1">
      <alignment horizontal="center" vertical="center" wrapText="1"/>
    </xf>
    <xf numFmtId="0" fontId="0" fillId="41" borderId="1" xfId="0" applyFill="1" applyBorder="1"/>
    <xf numFmtId="0" fontId="49" fillId="37" borderId="80" xfId="0" applyFont="1" applyFill="1" applyBorder="1" applyAlignment="1">
      <alignment horizontal="center" vertical="center"/>
    </xf>
    <xf numFmtId="0" fontId="49" fillId="38" borderId="80" xfId="0" applyFont="1" applyFill="1" applyBorder="1" applyAlignment="1">
      <alignment horizontal="center" vertical="center"/>
    </xf>
    <xf numFmtId="0" fontId="49" fillId="39" borderId="80" xfId="0" applyFont="1" applyFill="1" applyBorder="1" applyAlignment="1">
      <alignment horizontal="center" vertical="center"/>
    </xf>
    <xf numFmtId="0" fontId="50" fillId="37" borderId="1" xfId="0" applyFont="1" applyFill="1" applyBorder="1" applyAlignment="1">
      <alignment horizontal="center" vertical="center" wrapText="1"/>
    </xf>
    <xf numFmtId="0" fontId="49" fillId="37" borderId="17" xfId="0" applyFont="1" applyFill="1" applyBorder="1" applyAlignment="1">
      <alignment horizontal="center" vertical="center"/>
    </xf>
    <xf numFmtId="0" fontId="49" fillId="38" borderId="17" xfId="0" applyFont="1" applyFill="1" applyBorder="1" applyAlignment="1">
      <alignment horizontal="center" vertical="center"/>
    </xf>
    <xf numFmtId="0" fontId="49" fillId="38" borderId="27" xfId="0" applyFont="1" applyFill="1" applyBorder="1" applyAlignment="1">
      <alignment horizontal="center" vertical="center"/>
    </xf>
    <xf numFmtId="0" fontId="49" fillId="39" borderId="27" xfId="0" applyFont="1" applyFill="1" applyBorder="1" applyAlignment="1">
      <alignment horizontal="center" vertical="center"/>
    </xf>
    <xf numFmtId="0" fontId="49" fillId="37" borderId="27" xfId="0" applyFont="1" applyFill="1" applyBorder="1" applyAlignment="1">
      <alignment horizontal="center" vertical="center"/>
    </xf>
    <xf numFmtId="0" fontId="0" fillId="41" borderId="0" xfId="0" applyFill="1" applyAlignment="1">
      <alignment vertical="center" wrapText="1"/>
    </xf>
    <xf numFmtId="0" fontId="0" fillId="42" borderId="0" xfId="0" applyFill="1" applyAlignment="1">
      <alignment vertical="center" wrapText="1"/>
    </xf>
    <xf numFmtId="0" fontId="0" fillId="31" borderId="0" xfId="0" applyFill="1" applyAlignment="1">
      <alignment vertical="center" wrapText="1"/>
    </xf>
    <xf numFmtId="0" fontId="5" fillId="41" borderId="0" xfId="3" applyFont="1" applyFill="1" applyAlignment="1">
      <alignment vertical="center" wrapText="1"/>
    </xf>
    <xf numFmtId="0" fontId="5" fillId="42" borderId="0" xfId="3" applyFont="1" applyFill="1" applyAlignment="1">
      <alignment vertical="center" wrapText="1"/>
    </xf>
    <xf numFmtId="0" fontId="5" fillId="31" borderId="0" xfId="3" applyFont="1" applyFill="1" applyAlignment="1">
      <alignment vertical="center" wrapText="1"/>
    </xf>
    <xf numFmtId="0" fontId="49" fillId="37" borderId="45" xfId="0" applyFont="1" applyFill="1" applyBorder="1" applyAlignment="1">
      <alignment wrapText="1"/>
    </xf>
    <xf numFmtId="0" fontId="49" fillId="38" borderId="80" xfId="0" applyFont="1" applyFill="1" applyBorder="1"/>
    <xf numFmtId="0" fontId="0" fillId="41" borderId="1" xfId="0" applyFill="1" applyBorder="1" applyAlignment="1">
      <alignment wrapText="1"/>
    </xf>
    <xf numFmtId="0" fontId="49" fillId="37" borderId="1" xfId="0" applyFont="1" applyFill="1" applyBorder="1"/>
    <xf numFmtId="0" fontId="49" fillId="37" borderId="80" xfId="0" applyFont="1" applyFill="1" applyBorder="1"/>
    <xf numFmtId="0" fontId="49" fillId="39" borderId="1" xfId="0" applyFont="1" applyFill="1" applyBorder="1"/>
    <xf numFmtId="0" fontId="49" fillId="39" borderId="80" xfId="0" applyFont="1" applyFill="1" applyBorder="1"/>
    <xf numFmtId="0" fontId="0" fillId="42" borderId="51" xfId="0" applyFill="1" applyBorder="1" applyAlignment="1">
      <alignment wrapText="1"/>
    </xf>
    <xf numFmtId="0" fontId="0" fillId="42" borderId="51" xfId="0" applyFill="1" applyBorder="1"/>
    <xf numFmtId="0" fontId="49" fillId="38" borderId="51" xfId="0" applyFont="1" applyFill="1" applyBorder="1" applyAlignment="1">
      <alignment wrapText="1"/>
    </xf>
    <xf numFmtId="0" fontId="5" fillId="41" borderId="0" xfId="3" applyFont="1" applyFill="1"/>
    <xf numFmtId="0" fontId="5" fillId="42" borderId="0" xfId="3" applyFont="1" applyFill="1"/>
    <xf numFmtId="0" fontId="5" fillId="31" borderId="0" xfId="3" applyFont="1" applyFill="1"/>
    <xf numFmtId="0" fontId="0" fillId="31" borderId="0" xfId="0" applyFill="1" applyAlignment="1">
      <alignment wrapText="1"/>
    </xf>
    <xf numFmtId="0" fontId="0" fillId="42" borderId="0" xfId="0" applyFill="1" applyAlignment="1">
      <alignment wrapText="1"/>
    </xf>
    <xf numFmtId="0" fontId="49" fillId="38" borderId="1" xfId="0" applyFont="1" applyFill="1" applyBorder="1"/>
    <xf numFmtId="0" fontId="0" fillId="42" borderId="1" xfId="0" applyFill="1" applyBorder="1" applyAlignment="1">
      <alignment wrapText="1"/>
    </xf>
    <xf numFmtId="0" fontId="49" fillId="40" borderId="1" xfId="0" applyFont="1" applyFill="1" applyBorder="1"/>
    <xf numFmtId="0" fontId="0" fillId="6" borderId="1" xfId="0" applyFill="1" applyBorder="1" applyAlignment="1">
      <alignment wrapText="1"/>
    </xf>
    <xf numFmtId="0" fontId="49" fillId="36" borderId="1" xfId="0" applyFont="1" applyFill="1" applyBorder="1"/>
    <xf numFmtId="0" fontId="0" fillId="7" borderId="1" xfId="0" applyFill="1" applyBorder="1" applyAlignment="1">
      <alignment wrapText="1"/>
    </xf>
    <xf numFmtId="0" fontId="49" fillId="40" borderId="80" xfId="0" applyFont="1" applyFill="1" applyBorder="1"/>
    <xf numFmtId="0" fontId="49" fillId="36" borderId="80" xfId="0" applyFont="1" applyFill="1" applyBorder="1"/>
    <xf numFmtId="0" fontId="49" fillId="37" borderId="76" xfId="0" applyFont="1" applyFill="1" applyBorder="1"/>
    <xf numFmtId="0" fontId="50" fillId="37" borderId="1" xfId="0" applyFont="1" applyFill="1" applyBorder="1" applyAlignment="1">
      <alignment wrapText="1"/>
    </xf>
    <xf numFmtId="0" fontId="51" fillId="37" borderId="1" xfId="0" applyFont="1" applyFill="1" applyBorder="1"/>
    <xf numFmtId="0" fontId="0" fillId="7" borderId="1" xfId="0" applyFill="1" applyBorder="1"/>
    <xf numFmtId="0" fontId="5" fillId="6" borderId="0" xfId="3" applyFont="1" applyFill="1"/>
    <xf numFmtId="0" fontId="5" fillId="7" borderId="0" xfId="3" applyFont="1" applyFill="1"/>
    <xf numFmtId="0" fontId="55" fillId="37" borderId="45" xfId="0" applyFont="1" applyFill="1" applyBorder="1"/>
    <xf numFmtId="0" fontId="49" fillId="40" borderId="1" xfId="0" applyFont="1" applyFill="1" applyBorder="1" applyAlignment="1">
      <alignment wrapText="1"/>
    </xf>
    <xf numFmtId="0" fontId="49" fillId="38" borderId="1" xfId="0" applyFont="1" applyFill="1" applyBorder="1" applyAlignment="1">
      <alignment wrapText="1"/>
    </xf>
    <xf numFmtId="0" fontId="0" fillId="41" borderId="0" xfId="0" applyFill="1" applyAlignment="1">
      <alignment horizontal="center" vertical="center"/>
    </xf>
    <xf numFmtId="0" fontId="0" fillId="42" borderId="0" xfId="0" applyFill="1" applyAlignment="1">
      <alignment horizontal="center" vertical="center"/>
    </xf>
    <xf numFmtId="0" fontId="0" fillId="31" borderId="0" xfId="0" applyFill="1" applyAlignment="1">
      <alignment horizontal="center" vertical="center"/>
    </xf>
    <xf numFmtId="0" fontId="0" fillId="6" borderId="0" xfId="0" applyFill="1" applyAlignment="1">
      <alignment horizontal="center" vertical="center"/>
    </xf>
    <xf numFmtId="0" fontId="0" fillId="6" borderId="1" xfId="0" applyFill="1" applyBorder="1"/>
    <xf numFmtId="0" fontId="49" fillId="37" borderId="1" xfId="0" applyFont="1" applyFill="1" applyBorder="1" applyAlignment="1">
      <alignment wrapText="1"/>
    </xf>
    <xf numFmtId="0" fontId="0" fillId="42" borderId="1" xfId="0" applyFill="1" applyBorder="1"/>
    <xf numFmtId="0" fontId="49" fillId="39" borderId="1" xfId="0" applyFont="1" applyFill="1" applyBorder="1" applyAlignment="1">
      <alignment wrapText="1"/>
    </xf>
    <xf numFmtId="0" fontId="49" fillId="36" borderId="1" xfId="0" applyFont="1" applyFill="1" applyBorder="1" applyAlignment="1">
      <alignment wrapText="1"/>
    </xf>
    <xf numFmtId="0" fontId="4" fillId="7" borderId="0" xfId="3" applyFill="1" applyAlignment="1">
      <alignment horizontal="center" vertical="center"/>
    </xf>
    <xf numFmtId="0" fontId="3" fillId="7" borderId="0" xfId="0" applyFont="1" applyFill="1" applyAlignment="1">
      <alignment horizontal="center" vertical="center"/>
    </xf>
    <xf numFmtId="0" fontId="4" fillId="6" borderId="0" xfId="3" applyFill="1" applyAlignment="1">
      <alignment horizontal="center" vertical="center"/>
    </xf>
    <xf numFmtId="0" fontId="4" fillId="31" borderId="0" xfId="3" applyFill="1" applyAlignment="1">
      <alignment horizontal="center" vertical="center"/>
    </xf>
    <xf numFmtId="0" fontId="4" fillId="42" borderId="0" xfId="3" applyFill="1" applyAlignment="1">
      <alignment horizontal="center" vertical="center"/>
    </xf>
    <xf numFmtId="0" fontId="4" fillId="41" borderId="0" xfId="3" applyFill="1" applyAlignment="1">
      <alignment horizontal="center" vertical="center"/>
    </xf>
    <xf numFmtId="0" fontId="50" fillId="37" borderId="44" xfId="0" applyFont="1" applyFill="1" applyBorder="1" applyAlignment="1">
      <alignment wrapText="1"/>
    </xf>
    <xf numFmtId="0" fontId="0" fillId="41" borderId="17" xfId="0" applyFill="1" applyBorder="1" applyAlignment="1">
      <alignment wrapText="1"/>
    </xf>
    <xf numFmtId="0" fontId="0" fillId="42" borderId="17" xfId="0" applyFill="1" applyBorder="1" applyAlignment="1">
      <alignment wrapText="1"/>
    </xf>
    <xf numFmtId="0" fontId="0" fillId="31" borderId="17" xfId="0" applyFill="1" applyBorder="1" applyAlignment="1">
      <alignment wrapText="1"/>
    </xf>
    <xf numFmtId="0" fontId="0" fillId="41" borderId="0" xfId="0" applyFill="1" applyAlignment="1">
      <alignment wrapText="1"/>
    </xf>
    <xf numFmtId="0" fontId="0" fillId="6" borderId="0" xfId="0" applyFill="1" applyAlignment="1">
      <alignment wrapText="1"/>
    </xf>
    <xf numFmtId="0" fontId="5" fillId="41" borderId="0" xfId="3" applyFont="1" applyFill="1" applyAlignment="1">
      <alignment horizontal="center" vertical="center" wrapText="1"/>
    </xf>
    <xf numFmtId="0" fontId="5" fillId="42" borderId="0" xfId="3" applyFont="1" applyFill="1" applyAlignment="1">
      <alignment horizontal="center" vertical="center" wrapText="1"/>
    </xf>
    <xf numFmtId="0" fontId="5" fillId="31" borderId="0" xfId="3" applyFont="1" applyFill="1" applyAlignment="1">
      <alignment horizontal="center" vertical="center" wrapText="1"/>
    </xf>
    <xf numFmtId="0" fontId="5" fillId="6" borderId="0" xfId="3" applyFont="1" applyFill="1" applyAlignment="1">
      <alignment horizontal="center" vertical="center" wrapText="1"/>
    </xf>
    <xf numFmtId="0" fontId="33" fillId="22" borderId="3" xfId="0" applyFont="1" applyFill="1" applyBorder="1" applyAlignment="1">
      <alignment horizontal="center" vertical="center" wrapText="1"/>
    </xf>
    <xf numFmtId="0" fontId="0" fillId="22" borderId="3" xfId="0" applyFill="1" applyBorder="1" applyAlignment="1">
      <alignment horizontal="center" vertical="center" wrapText="1"/>
    </xf>
    <xf numFmtId="0" fontId="0" fillId="28" borderId="9" xfId="0" applyFill="1" applyBorder="1" applyAlignment="1">
      <alignment horizontal="center" vertical="center" wrapText="1"/>
    </xf>
    <xf numFmtId="0" fontId="0" fillId="22" borderId="4" xfId="0" applyFill="1" applyBorder="1" applyAlignment="1">
      <alignment horizontal="center" vertical="center" wrapText="1"/>
    </xf>
    <xf numFmtId="0" fontId="54" fillId="0" borderId="17" xfId="0" applyFont="1" applyBorder="1"/>
    <xf numFmtId="0" fontId="0" fillId="28" borderId="27" xfId="0" applyFill="1" applyBorder="1" applyAlignment="1">
      <alignment horizontal="center" vertical="center" wrapText="1"/>
    </xf>
    <xf numFmtId="0" fontId="0" fillId="6" borderId="19" xfId="0" applyFill="1" applyBorder="1" applyAlignment="1">
      <alignment horizontal="center" vertical="center" wrapText="1"/>
    </xf>
    <xf numFmtId="0" fontId="0" fillId="6" borderId="18" xfId="0" applyFill="1" applyBorder="1" applyAlignment="1">
      <alignment horizontal="center" vertical="center" wrapText="1"/>
    </xf>
    <xf numFmtId="0" fontId="21" fillId="12" borderId="1" xfId="0" applyFont="1" applyFill="1" applyBorder="1" applyAlignment="1">
      <alignment horizontal="center" vertical="center" wrapText="1"/>
    </xf>
    <xf numFmtId="0" fontId="21" fillId="10" borderId="5" xfId="0" applyFont="1" applyFill="1" applyBorder="1" applyAlignment="1">
      <alignment horizontal="center" vertical="center"/>
    </xf>
    <xf numFmtId="0" fontId="33" fillId="20" borderId="18" xfId="0" applyFont="1" applyFill="1" applyBorder="1" applyAlignment="1">
      <alignment horizontal="center" vertical="center" wrapText="1"/>
    </xf>
    <xf numFmtId="0" fontId="7" fillId="0" borderId="1" xfId="0" applyFont="1" applyBorder="1" applyAlignment="1">
      <alignment horizontal="center" vertical="center"/>
    </xf>
    <xf numFmtId="0" fontId="33" fillId="22" borderId="2" xfId="0" applyFont="1" applyFill="1" applyBorder="1" applyAlignment="1">
      <alignment horizontal="center" vertical="center" wrapText="1"/>
    </xf>
    <xf numFmtId="0" fontId="0" fillId="6" borderId="17" xfId="0" applyFill="1" applyBorder="1" applyAlignment="1">
      <alignment horizontal="center" vertical="center" wrapText="1"/>
    </xf>
    <xf numFmtId="0" fontId="0" fillId="27" borderId="17" xfId="0" applyFill="1" applyBorder="1" applyAlignment="1">
      <alignment horizontal="center" vertical="center" wrapText="1"/>
    </xf>
    <xf numFmtId="0" fontId="0" fillId="28" borderId="17" xfId="0" applyFill="1" applyBorder="1" applyAlignment="1">
      <alignment horizontal="center" vertical="center" wrapText="1"/>
    </xf>
    <xf numFmtId="0" fontId="0" fillId="6" borderId="27" xfId="0" applyFill="1" applyBorder="1" applyAlignment="1">
      <alignment horizontal="center" vertical="center" wrapText="1"/>
    </xf>
    <xf numFmtId="0" fontId="0" fillId="27" borderId="0" xfId="0" applyFill="1" applyAlignment="1">
      <alignment horizontal="center" vertical="center"/>
    </xf>
    <xf numFmtId="0" fontId="0" fillId="6" borderId="34" xfId="0" applyFill="1" applyBorder="1" applyAlignment="1">
      <alignment horizontal="center" vertical="center" wrapText="1"/>
    </xf>
    <xf numFmtId="0" fontId="0" fillId="28" borderId="17" xfId="0" applyFill="1" applyBorder="1" applyAlignment="1">
      <alignment wrapText="1"/>
    </xf>
    <xf numFmtId="0" fontId="0" fillId="6" borderId="28" xfId="0" applyFill="1" applyBorder="1" applyAlignment="1">
      <alignment horizontal="center" vertical="center" wrapText="1"/>
    </xf>
    <xf numFmtId="0" fontId="0" fillId="27" borderId="18" xfId="0" applyFill="1" applyBorder="1" applyAlignment="1">
      <alignment horizontal="center" vertical="center" wrapText="1"/>
    </xf>
    <xf numFmtId="0" fontId="0" fillId="27" borderId="34" xfId="0" applyFill="1" applyBorder="1" applyAlignment="1">
      <alignment horizontal="center" vertical="center" wrapText="1"/>
    </xf>
    <xf numFmtId="0" fontId="0" fillId="27" borderId="18" xfId="0" applyFill="1" applyBorder="1" applyAlignment="1">
      <alignment wrapText="1"/>
    </xf>
    <xf numFmtId="0" fontId="0" fillId="27" borderId="28" xfId="0" applyFill="1" applyBorder="1" applyAlignment="1">
      <alignment horizontal="center" vertical="center" wrapText="1"/>
    </xf>
    <xf numFmtId="0" fontId="0" fillId="27" borderId="20" xfId="0" applyFill="1" applyBorder="1" applyAlignment="1">
      <alignment horizontal="center" vertical="center" wrapText="1"/>
    </xf>
    <xf numFmtId="0" fontId="3" fillId="0" borderId="0" xfId="0" applyFont="1" applyAlignment="1">
      <alignment horizontal="center" wrapText="1"/>
    </xf>
    <xf numFmtId="0" fontId="0" fillId="28" borderId="17" xfId="0" applyFill="1" applyBorder="1" applyAlignment="1">
      <alignment horizontal="center" vertical="center"/>
    </xf>
    <xf numFmtId="0" fontId="30" fillId="13" borderId="18" xfId="0" applyFont="1" applyFill="1" applyBorder="1" applyAlignment="1">
      <alignment wrapText="1"/>
    </xf>
    <xf numFmtId="0" fontId="30" fillId="14" borderId="18" xfId="0" applyFont="1" applyFill="1" applyBorder="1"/>
    <xf numFmtId="0" fontId="35" fillId="6" borderId="1" xfId="0" applyFont="1" applyFill="1" applyBorder="1" applyAlignment="1">
      <alignment horizontal="center" vertical="center"/>
    </xf>
    <xf numFmtId="0" fontId="35" fillId="27" borderId="1" xfId="0" applyFont="1" applyFill="1" applyBorder="1" applyAlignment="1">
      <alignment horizontal="center" vertical="center"/>
    </xf>
    <xf numFmtId="0" fontId="33" fillId="28" borderId="1" xfId="0" applyFont="1" applyFill="1" applyBorder="1" applyAlignment="1">
      <alignment horizontal="center" vertical="center"/>
    </xf>
    <xf numFmtId="0" fontId="16" fillId="29" borderId="1" xfId="0" applyFont="1" applyFill="1" applyBorder="1" applyAlignment="1">
      <alignment horizontal="center" vertical="center"/>
    </xf>
    <xf numFmtId="0" fontId="21" fillId="15" borderId="1" xfId="0" applyFont="1" applyFill="1" applyBorder="1" applyAlignment="1">
      <alignment horizontal="center" vertical="center" wrapText="1"/>
    </xf>
    <xf numFmtId="0" fontId="21" fillId="16" borderId="1" xfId="0" applyFont="1" applyFill="1" applyBorder="1" applyAlignment="1">
      <alignment horizontal="center" vertical="center" wrapText="1"/>
    </xf>
    <xf numFmtId="0" fontId="21" fillId="17" borderId="1" xfId="0" applyFont="1" applyFill="1" applyBorder="1" applyAlignment="1">
      <alignment horizontal="center" vertical="center" wrapText="1"/>
    </xf>
    <xf numFmtId="0" fontId="33" fillId="22" borderId="5" xfId="0" applyFont="1" applyFill="1" applyBorder="1" applyAlignment="1">
      <alignment horizontal="center" vertical="center"/>
    </xf>
    <xf numFmtId="0" fontId="33" fillId="22" borderId="1" xfId="0" applyFont="1" applyFill="1" applyBorder="1" applyAlignment="1">
      <alignment horizontal="center" vertical="center"/>
    </xf>
    <xf numFmtId="0" fontId="33" fillId="22" borderId="6" xfId="0" applyFont="1" applyFill="1" applyBorder="1" applyAlignment="1">
      <alignment horizontal="center" vertical="center"/>
    </xf>
    <xf numFmtId="0" fontId="13" fillId="27" borderId="7" xfId="0" applyFont="1" applyFill="1" applyBorder="1" applyAlignment="1">
      <alignment horizontal="center" vertical="center"/>
    </xf>
    <xf numFmtId="0" fontId="0" fillId="27" borderId="8" xfId="0" applyFill="1" applyBorder="1" applyAlignment="1">
      <alignment horizontal="center" vertical="center" wrapText="1"/>
    </xf>
    <xf numFmtId="0" fontId="0" fillId="27" borderId="8" xfId="0" applyFill="1" applyBorder="1" applyAlignment="1">
      <alignment horizontal="center" vertical="center"/>
    </xf>
    <xf numFmtId="0" fontId="33" fillId="27" borderId="8" xfId="0" applyFont="1" applyFill="1" applyBorder="1" applyAlignment="1">
      <alignment horizontal="center" vertical="center" wrapText="1"/>
    </xf>
    <xf numFmtId="0" fontId="0" fillId="27" borderId="9" xfId="0" applyFill="1" applyBorder="1" applyAlignment="1">
      <alignment horizontal="center" vertical="center" wrapText="1"/>
    </xf>
    <xf numFmtId="0" fontId="27" fillId="0" borderId="0" xfId="3" applyFont="1" applyBorder="1" applyAlignment="1">
      <alignment horizontal="center" vertical="center" wrapText="1"/>
    </xf>
    <xf numFmtId="0" fontId="0" fillId="28" borderId="6" xfId="0" applyFill="1" applyBorder="1" applyAlignment="1">
      <alignment horizontal="center" vertical="center"/>
    </xf>
    <xf numFmtId="0" fontId="0" fillId="0" borderId="17" xfId="0" applyBorder="1" applyAlignment="1">
      <alignment horizontal="center" vertical="center"/>
    </xf>
    <xf numFmtId="0" fontId="3" fillId="0" borderId="32" xfId="0" applyFont="1" applyBorder="1" applyAlignment="1">
      <alignment horizontal="center" vertical="center" wrapText="1"/>
    </xf>
    <xf numFmtId="0" fontId="5" fillId="0" borderId="27" xfId="3" applyFont="1" applyBorder="1" applyAlignment="1">
      <alignment horizontal="center" vertical="center" wrapText="1"/>
    </xf>
    <xf numFmtId="0" fontId="33" fillId="22" borderId="6" xfId="0" applyFont="1" applyFill="1" applyBorder="1" applyAlignment="1">
      <alignment horizontal="center" vertical="center" wrapText="1"/>
    </xf>
    <xf numFmtId="0" fontId="0" fillId="27" borderId="7" xfId="0" applyFill="1" applyBorder="1" applyAlignment="1">
      <alignment horizontal="center" vertical="center"/>
    </xf>
    <xf numFmtId="0" fontId="0" fillId="22" borderId="0" xfId="0" applyFill="1" applyAlignment="1">
      <alignment horizontal="center" vertical="center" wrapText="1"/>
    </xf>
    <xf numFmtId="0" fontId="0" fillId="6" borderId="0" xfId="0" applyFill="1" applyAlignment="1">
      <alignment horizontal="center" vertical="center" wrapText="1"/>
    </xf>
    <xf numFmtId="0" fontId="0" fillId="27" borderId="0" xfId="0" applyFill="1" applyAlignment="1">
      <alignment horizontal="center" vertical="center" wrapText="1"/>
    </xf>
    <xf numFmtId="11" fontId="3" fillId="0" borderId="1" xfId="0" applyNumberFormat="1" applyFont="1" applyBorder="1" applyAlignment="1">
      <alignment horizontal="center" vertical="center" wrapText="1"/>
    </xf>
    <xf numFmtId="0" fontId="3" fillId="2" borderId="0" xfId="0" applyFont="1" applyFill="1" applyAlignment="1">
      <alignment horizontal="center" vertical="center"/>
    </xf>
    <xf numFmtId="0" fontId="56" fillId="2" borderId="1" xfId="0" applyFont="1" applyFill="1" applyBorder="1" applyAlignment="1">
      <alignment horizontal="center" vertical="center"/>
    </xf>
    <xf numFmtId="0" fontId="25" fillId="2" borderId="1" xfId="0" applyFont="1" applyFill="1" applyBorder="1" applyAlignment="1">
      <alignment horizontal="center" vertical="center"/>
    </xf>
    <xf numFmtId="0" fontId="5" fillId="2" borderId="17" xfId="3" applyFont="1" applyFill="1" applyBorder="1" applyAlignment="1">
      <alignment horizontal="center" vertical="center" wrapText="1"/>
    </xf>
    <xf numFmtId="0" fontId="33" fillId="22" borderId="5" xfId="0" applyFont="1" applyFill="1" applyBorder="1" applyAlignment="1">
      <alignment horizontal="center" vertical="center" wrapText="1"/>
    </xf>
    <xf numFmtId="0" fontId="0" fillId="22" borderId="6" xfId="0" applyFill="1" applyBorder="1" applyAlignment="1">
      <alignment horizontal="center" vertical="center" wrapText="1"/>
    </xf>
    <xf numFmtId="0" fontId="33" fillId="6" borderId="5" xfId="0" applyFont="1" applyFill="1" applyBorder="1" applyAlignment="1">
      <alignment horizontal="center" vertical="center" wrapText="1"/>
    </xf>
    <xf numFmtId="0" fontId="33" fillId="27" borderId="7" xfId="0" applyFont="1" applyFill="1" applyBorder="1" applyAlignment="1">
      <alignment horizontal="center" vertical="center" wrapText="1"/>
    </xf>
    <xf numFmtId="0" fontId="3" fillId="0" borderId="27" xfId="0" applyFont="1" applyBorder="1" applyAlignment="1">
      <alignment wrapText="1"/>
    </xf>
    <xf numFmtId="0" fontId="33" fillId="27" borderId="8" xfId="0" applyFont="1" applyFill="1" applyBorder="1" applyAlignment="1">
      <alignment horizontal="center" vertical="center"/>
    </xf>
    <xf numFmtId="0" fontId="35" fillId="27" borderId="8" xfId="0" applyFont="1" applyFill="1" applyBorder="1" applyAlignment="1">
      <alignment horizontal="center" vertical="center"/>
    </xf>
    <xf numFmtId="0" fontId="0" fillId="27" borderId="9" xfId="0" applyFill="1" applyBorder="1" applyAlignment="1">
      <alignment horizontal="center" vertical="center"/>
    </xf>
    <xf numFmtId="0" fontId="54" fillId="0" borderId="34" xfId="0" applyFont="1" applyBorder="1"/>
    <xf numFmtId="0" fontId="16" fillId="22" borderId="1" xfId="0" applyFont="1" applyFill="1" applyBorder="1" applyAlignment="1">
      <alignment horizontal="center" vertical="center"/>
    </xf>
    <xf numFmtId="0" fontId="24" fillId="22" borderId="6" xfId="0" applyFont="1" applyFill="1" applyBorder="1" applyAlignment="1">
      <alignment horizontal="center" vertical="center" wrapText="1"/>
    </xf>
    <xf numFmtId="0" fontId="18" fillId="3" borderId="1" xfId="0" applyFont="1" applyFill="1" applyBorder="1" applyAlignment="1">
      <alignment horizontal="center" vertical="center" wrapText="1"/>
    </xf>
    <xf numFmtId="0" fontId="0" fillId="27" borderId="8" xfId="0" applyFill="1" applyBorder="1" applyAlignment="1">
      <alignment wrapText="1"/>
    </xf>
    <xf numFmtId="0" fontId="3" fillId="0" borderId="28" xfId="0" applyFont="1" applyBorder="1" applyAlignment="1">
      <alignment horizontal="center"/>
    </xf>
    <xf numFmtId="0" fontId="5" fillId="0" borderId="51" xfId="3" applyFont="1" applyBorder="1" applyAlignment="1">
      <alignment vertical="center" wrapText="1"/>
    </xf>
    <xf numFmtId="0" fontId="5" fillId="0" borderId="32" xfId="3" applyFont="1" applyBorder="1" applyAlignment="1">
      <alignment vertical="center" wrapText="1"/>
    </xf>
    <xf numFmtId="0" fontId="5" fillId="0" borderId="1" xfId="3" applyFont="1" applyBorder="1" applyAlignment="1">
      <alignment vertical="center" wrapText="1"/>
    </xf>
    <xf numFmtId="0" fontId="5" fillId="0" borderId="28" xfId="3" applyFont="1" applyBorder="1" applyAlignment="1">
      <alignment horizontal="center" vertical="center" wrapText="1"/>
    </xf>
    <xf numFmtId="0" fontId="3" fillId="0" borderId="32" xfId="0" applyFont="1" applyBorder="1"/>
    <xf numFmtId="0" fontId="3" fillId="0" borderId="17" xfId="0" applyFont="1" applyBorder="1" applyAlignment="1">
      <alignment horizontal="center" vertical="center"/>
    </xf>
    <xf numFmtId="0" fontId="5" fillId="0" borderId="0" xfId="3" applyFont="1" applyAlignment="1">
      <alignment wrapText="1"/>
    </xf>
    <xf numFmtId="0" fontId="12" fillId="3" borderId="1" xfId="0" applyFont="1" applyFill="1" applyBorder="1" applyAlignment="1">
      <alignment horizontal="center" vertical="center" wrapText="1"/>
    </xf>
    <xf numFmtId="0" fontId="3" fillId="23" borderId="1" xfId="0" applyFont="1" applyFill="1" applyBorder="1" applyAlignment="1">
      <alignment horizontal="center" vertical="center" wrapText="1"/>
    </xf>
    <xf numFmtId="0" fontId="27" fillId="23" borderId="1" xfId="3" applyFont="1" applyFill="1" applyBorder="1" applyAlignment="1">
      <alignment horizontal="center" vertical="center" wrapText="1"/>
    </xf>
    <xf numFmtId="0" fontId="0" fillId="23" borderId="0" xfId="0" applyFill="1" applyAlignment="1">
      <alignment horizontal="center" vertical="center" wrapText="1"/>
    </xf>
    <xf numFmtId="0" fontId="7" fillId="23" borderId="1" xfId="0" applyFont="1" applyFill="1" applyBorder="1" applyAlignment="1">
      <alignment horizontal="center" vertical="center" wrapText="1"/>
    </xf>
    <xf numFmtId="0" fontId="0" fillId="0" borderId="0" xfId="0" quotePrefix="1" applyAlignment="1">
      <alignment wrapText="1"/>
    </xf>
    <xf numFmtId="0" fontId="58" fillId="3" borderId="1" xfId="0" applyFont="1" applyFill="1" applyBorder="1" applyAlignment="1">
      <alignment horizontal="center" vertical="center" wrapText="1"/>
    </xf>
    <xf numFmtId="0" fontId="59" fillId="3" borderId="1" xfId="0" applyFont="1" applyFill="1" applyBorder="1" applyAlignment="1">
      <alignment horizontal="center" vertical="center" wrapText="1"/>
    </xf>
    <xf numFmtId="0" fontId="52" fillId="42" borderId="1" xfId="0" applyFont="1" applyFill="1" applyBorder="1" applyAlignment="1">
      <alignment horizontal="center" vertical="center"/>
    </xf>
    <xf numFmtId="0" fontId="57" fillId="36" borderId="1" xfId="0" applyFont="1" applyFill="1" applyBorder="1"/>
    <xf numFmtId="0" fontId="57" fillId="36" borderId="6" xfId="0" applyFont="1" applyFill="1" applyBorder="1"/>
    <xf numFmtId="0" fontId="5" fillId="41" borderId="0" xfId="3" applyFont="1" applyFill="1" applyAlignment="1">
      <alignment wrapText="1"/>
    </xf>
    <xf numFmtId="0" fontId="5" fillId="42" borderId="0" xfId="3" applyFont="1" applyFill="1" applyAlignment="1">
      <alignment wrapText="1"/>
    </xf>
    <xf numFmtId="0" fontId="33" fillId="0" borderId="0" xfId="0" applyFont="1"/>
    <xf numFmtId="0" fontId="32" fillId="43" borderId="35" xfId="0" applyFont="1" applyFill="1" applyBorder="1"/>
    <xf numFmtId="0" fontId="32" fillId="43" borderId="39" xfId="0" applyFont="1" applyFill="1" applyBorder="1"/>
    <xf numFmtId="0" fontId="32" fillId="44" borderId="40" xfId="0" applyFont="1" applyFill="1" applyBorder="1"/>
    <xf numFmtId="0" fontId="32" fillId="44" borderId="40" xfId="0" applyFont="1" applyFill="1" applyBorder="1" applyAlignment="1">
      <alignment wrapText="1"/>
    </xf>
    <xf numFmtId="22" fontId="0" fillId="0" borderId="0" xfId="0" applyNumberFormat="1"/>
    <xf numFmtId="0" fontId="5" fillId="2" borderId="0" xfId="3" applyFont="1" applyFill="1" applyBorder="1" applyAlignment="1"/>
    <xf numFmtId="0" fontId="19" fillId="0" borderId="1" xfId="3" applyFont="1" applyBorder="1" applyAlignment="1">
      <alignment horizontal="center" vertical="center" wrapText="1"/>
    </xf>
    <xf numFmtId="0" fontId="19" fillId="0" borderId="18" xfId="3" applyFont="1" applyBorder="1" applyAlignment="1">
      <alignment horizontal="center" vertical="center" wrapText="1"/>
    </xf>
    <xf numFmtId="0" fontId="17" fillId="3" borderId="18" xfId="0" applyFont="1" applyFill="1" applyBorder="1" applyAlignment="1">
      <alignment horizontal="center" vertical="center" wrapText="1"/>
    </xf>
    <xf numFmtId="0" fontId="3" fillId="0" borderId="32" xfId="0" applyFont="1" applyBorder="1" applyAlignment="1">
      <alignment horizontal="center" wrapText="1"/>
    </xf>
    <xf numFmtId="0" fontId="3" fillId="0" borderId="99" xfId="0" applyFont="1" applyBorder="1" applyAlignment="1">
      <alignment horizontal="center" vertical="center" wrapText="1"/>
    </xf>
    <xf numFmtId="0" fontId="52" fillId="37" borderId="1" xfId="0" applyFont="1" applyFill="1" applyBorder="1" applyAlignment="1">
      <alignment wrapText="1"/>
    </xf>
    <xf numFmtId="0" fontId="0" fillId="31" borderId="8" xfId="0" applyFill="1" applyBorder="1" applyAlignment="1">
      <alignment wrapText="1"/>
    </xf>
    <xf numFmtId="0" fontId="3" fillId="0" borderId="21" xfId="0" applyFont="1" applyBorder="1"/>
    <xf numFmtId="0" fontId="3" fillId="2" borderId="17" xfId="0" applyFont="1" applyFill="1" applyBorder="1"/>
    <xf numFmtId="0" fontId="3" fillId="2" borderId="34" xfId="0" applyFont="1" applyFill="1" applyBorder="1"/>
    <xf numFmtId="0" fontId="12" fillId="3" borderId="1" xfId="3" applyFont="1" applyFill="1" applyBorder="1" applyAlignment="1">
      <alignment horizontal="center" vertical="center" wrapText="1"/>
    </xf>
    <xf numFmtId="0" fontId="6" fillId="3" borderId="1" xfId="3" applyFont="1" applyFill="1" applyBorder="1" applyAlignment="1">
      <alignment horizontal="center" vertical="center" wrapText="1"/>
    </xf>
    <xf numFmtId="0" fontId="52" fillId="41" borderId="1" xfId="0" applyFont="1" applyFill="1" applyBorder="1" applyAlignment="1">
      <alignment horizontal="left" wrapText="1"/>
    </xf>
    <xf numFmtId="0" fontId="52" fillId="41" borderId="1" xfId="0" applyFont="1" applyFill="1" applyBorder="1" applyAlignment="1">
      <alignment horizontal="left"/>
    </xf>
    <xf numFmtId="0" fontId="0" fillId="41" borderId="1" xfId="0" applyFill="1" applyBorder="1" applyAlignment="1">
      <alignment horizontal="left" wrapText="1"/>
    </xf>
    <xf numFmtId="0" fontId="52" fillId="42" borderId="1" xfId="0" applyFont="1" applyFill="1" applyBorder="1" applyAlignment="1">
      <alignment horizontal="left"/>
    </xf>
    <xf numFmtId="0" fontId="0" fillId="42" borderId="1" xfId="0" applyFill="1" applyBorder="1" applyAlignment="1">
      <alignment horizontal="left" wrapText="1"/>
    </xf>
    <xf numFmtId="0" fontId="52" fillId="31" borderId="1" xfId="0" applyFont="1" applyFill="1" applyBorder="1" applyAlignment="1">
      <alignment horizontal="left"/>
    </xf>
    <xf numFmtId="0" fontId="0" fillId="31" borderId="1" xfId="0" applyFill="1" applyBorder="1" applyAlignment="1">
      <alignment horizontal="left"/>
    </xf>
    <xf numFmtId="0" fontId="0" fillId="31" borderId="1" xfId="0" applyFill="1" applyBorder="1" applyAlignment="1">
      <alignment horizontal="left" wrapText="1"/>
    </xf>
    <xf numFmtId="0" fontId="0" fillId="27" borderId="1" xfId="0" applyFill="1" applyBorder="1" applyAlignment="1">
      <alignment horizontal="left" wrapText="1"/>
    </xf>
    <xf numFmtId="0" fontId="0" fillId="27" borderId="1" xfId="0" applyFill="1" applyBorder="1" applyAlignment="1">
      <alignment horizontal="left"/>
    </xf>
    <xf numFmtId="0" fontId="10" fillId="0" borderId="0" xfId="0" applyFont="1" applyAlignment="1">
      <alignment vertical="center"/>
    </xf>
    <xf numFmtId="0" fontId="3" fillId="42" borderId="0" xfId="0" applyFont="1" applyFill="1" applyAlignment="1">
      <alignment horizontal="center" vertical="center" wrapText="1"/>
    </xf>
    <xf numFmtId="0" fontId="52" fillId="42" borderId="1" xfId="0" applyFont="1" applyFill="1" applyBorder="1" applyAlignment="1">
      <alignment horizontal="center" vertical="center" wrapText="1"/>
    </xf>
    <xf numFmtId="0" fontId="49" fillId="41" borderId="1" xfId="0" applyFont="1" applyFill="1" applyBorder="1"/>
    <xf numFmtId="0" fontId="49" fillId="42" borderId="1" xfId="0" applyFont="1" applyFill="1" applyBorder="1"/>
    <xf numFmtId="0" fontId="3" fillId="0" borderId="20" xfId="0" applyFont="1" applyBorder="1" applyAlignment="1">
      <alignment horizontal="center" vertical="center"/>
    </xf>
    <xf numFmtId="0" fontId="10" fillId="3" borderId="24" xfId="0" applyFont="1" applyFill="1" applyBorder="1" applyAlignment="1">
      <alignment horizontal="left" vertical="center" wrapText="1"/>
    </xf>
    <xf numFmtId="0" fontId="10" fillId="3" borderId="25" xfId="0" applyFont="1" applyFill="1" applyBorder="1" applyAlignment="1">
      <alignment horizontal="left" vertical="center" wrapText="1"/>
    </xf>
    <xf numFmtId="0" fontId="10" fillId="3" borderId="21" xfId="0" applyFont="1" applyFill="1" applyBorder="1" applyAlignment="1">
      <alignment horizontal="left" vertical="center" wrapText="1"/>
    </xf>
    <xf numFmtId="0" fontId="10" fillId="3" borderId="22" xfId="0" applyFont="1" applyFill="1" applyBorder="1" applyAlignment="1">
      <alignment horizontal="left" vertical="center" wrapText="1"/>
    </xf>
    <xf numFmtId="0" fontId="4" fillId="3" borderId="34" xfId="3" applyFill="1" applyBorder="1" applyAlignment="1">
      <alignment horizontal="left" vertical="center" wrapText="1"/>
    </xf>
    <xf numFmtId="0" fontId="4" fillId="3" borderId="31" xfId="3" applyFill="1" applyBorder="1" applyAlignment="1">
      <alignment horizontal="left" vertical="center" wrapText="1"/>
    </xf>
    <xf numFmtId="0" fontId="4" fillId="3" borderId="57" xfId="3" applyFill="1" applyBorder="1" applyAlignment="1">
      <alignment horizontal="left" vertical="center" wrapText="1"/>
    </xf>
    <xf numFmtId="0" fontId="49" fillId="41" borderId="1" xfId="0" applyFont="1" applyFill="1" applyBorder="1" applyAlignment="1">
      <alignment wrapText="1"/>
    </xf>
    <xf numFmtId="0" fontId="52" fillId="42" borderId="1" xfId="0" applyFont="1" applyFill="1" applyBorder="1" applyAlignment="1">
      <alignment horizontal="left" wrapText="1"/>
    </xf>
    <xf numFmtId="0" fontId="3" fillId="0" borderId="19" xfId="0" applyFont="1" applyBorder="1"/>
    <xf numFmtId="0" fontId="52" fillId="42" borderId="6" xfId="0" applyFont="1" applyFill="1" applyBorder="1" applyAlignment="1">
      <alignment horizontal="center" vertical="center"/>
    </xf>
    <xf numFmtId="0" fontId="3" fillId="2" borderId="17" xfId="0" applyFont="1" applyFill="1" applyBorder="1" applyAlignment="1">
      <alignment horizontal="center" vertical="center" wrapText="1"/>
    </xf>
    <xf numFmtId="0" fontId="3" fillId="2" borderId="34" xfId="0" applyFont="1" applyFill="1" applyBorder="1" applyAlignment="1">
      <alignment horizontal="center" vertical="center" wrapText="1"/>
    </xf>
    <xf numFmtId="0" fontId="4" fillId="41" borderId="0" xfId="3" applyFill="1"/>
    <xf numFmtId="0" fontId="4" fillId="42" borderId="0" xfId="3" applyFill="1"/>
    <xf numFmtId="0" fontId="4" fillId="31" borderId="0" xfId="3" applyFill="1"/>
    <xf numFmtId="0" fontId="52" fillId="42" borderId="6" xfId="0" applyFont="1" applyFill="1" applyBorder="1" applyAlignment="1">
      <alignment horizontal="left"/>
    </xf>
    <xf numFmtId="0" fontId="57" fillId="36" borderId="18" xfId="0" applyFont="1" applyFill="1" applyBorder="1" applyAlignment="1">
      <alignment horizontal="center" vertical="center"/>
    </xf>
    <xf numFmtId="0" fontId="57" fillId="36" borderId="20" xfId="0" applyFont="1" applyFill="1" applyBorder="1" applyAlignment="1">
      <alignment horizontal="center" vertical="center"/>
    </xf>
    <xf numFmtId="0" fontId="52" fillId="41" borderId="3" xfId="0" applyFont="1" applyFill="1" applyBorder="1" applyAlignment="1">
      <alignment horizontal="left" wrapText="1"/>
    </xf>
    <xf numFmtId="0" fontId="52" fillId="41" borderId="3" xfId="0" applyFont="1" applyFill="1" applyBorder="1" applyAlignment="1">
      <alignment horizontal="left"/>
    </xf>
    <xf numFmtId="0" fontId="0" fillId="41" borderId="3" xfId="0" applyFill="1" applyBorder="1" applyAlignment="1">
      <alignment horizontal="left" wrapText="1"/>
    </xf>
    <xf numFmtId="0" fontId="52" fillId="41" borderId="4" xfId="0" applyFont="1" applyFill="1" applyBorder="1" applyAlignment="1">
      <alignment horizontal="left"/>
    </xf>
    <xf numFmtId="0" fontId="52" fillId="31" borderId="8" xfId="0" applyFont="1" applyFill="1" applyBorder="1" applyAlignment="1">
      <alignment horizontal="left"/>
    </xf>
    <xf numFmtId="0" fontId="0" fillId="31" borderId="8" xfId="0" applyFill="1" applyBorder="1" applyAlignment="1">
      <alignment horizontal="left"/>
    </xf>
    <xf numFmtId="0" fontId="0" fillId="31" borderId="8" xfId="0" applyFill="1" applyBorder="1" applyAlignment="1">
      <alignment horizontal="left" wrapText="1"/>
    </xf>
    <xf numFmtId="0" fontId="52" fillId="31" borderId="9" xfId="0" applyFont="1" applyFill="1" applyBorder="1" applyAlignment="1">
      <alignment horizontal="left"/>
    </xf>
    <xf numFmtId="0" fontId="52" fillId="41" borderId="3" xfId="0" applyFont="1" applyFill="1" applyBorder="1" applyAlignment="1">
      <alignment horizontal="center" vertical="center" wrapText="1"/>
    </xf>
    <xf numFmtId="0" fontId="52" fillId="41" borderId="3" xfId="0" applyFont="1" applyFill="1" applyBorder="1" applyAlignment="1">
      <alignment horizontal="center" vertical="center"/>
    </xf>
    <xf numFmtId="0" fontId="52" fillId="41" borderId="4" xfId="0" applyFont="1" applyFill="1" applyBorder="1" applyAlignment="1">
      <alignment horizontal="center" vertical="center"/>
    </xf>
    <xf numFmtId="0" fontId="52" fillId="31" borderId="8" xfId="0" applyFont="1" applyFill="1" applyBorder="1" applyAlignment="1">
      <alignment horizontal="center" vertical="center"/>
    </xf>
    <xf numFmtId="0" fontId="52" fillId="31" borderId="9" xfId="0" applyFont="1" applyFill="1" applyBorder="1" applyAlignment="1">
      <alignment horizontal="center" vertical="center"/>
    </xf>
    <xf numFmtId="0" fontId="0" fillId="41" borderId="3" xfId="0" applyFill="1" applyBorder="1" applyAlignment="1">
      <alignment wrapText="1"/>
    </xf>
    <xf numFmtId="0" fontId="3" fillId="3" borderId="51" xfId="0" applyFont="1" applyFill="1" applyBorder="1" applyAlignment="1">
      <alignment horizontal="center" vertical="center" wrapText="1"/>
    </xf>
    <xf numFmtId="0" fontId="3" fillId="0" borderId="20" xfId="0" applyFont="1" applyBorder="1" applyAlignment="1">
      <alignment horizontal="center" vertical="center" wrapText="1"/>
    </xf>
    <xf numFmtId="0" fontId="49" fillId="31" borderId="1" xfId="0" applyFont="1" applyFill="1" applyBorder="1"/>
    <xf numFmtId="0" fontId="0" fillId="27" borderId="0" xfId="0" applyFill="1"/>
    <xf numFmtId="0" fontId="0" fillId="41" borderId="6" xfId="0" applyFill="1" applyBorder="1" applyAlignment="1">
      <alignment wrapText="1"/>
    </xf>
    <xf numFmtId="0" fontId="0" fillId="42" borderId="6" xfId="0" applyFill="1" applyBorder="1" applyAlignment="1">
      <alignment wrapText="1"/>
    </xf>
    <xf numFmtId="0" fontId="0" fillId="31" borderId="6" xfId="0" applyFill="1" applyBorder="1" applyAlignment="1">
      <alignment wrapText="1"/>
    </xf>
    <xf numFmtId="0" fontId="0" fillId="6" borderId="6" xfId="0" applyFill="1" applyBorder="1" applyAlignment="1">
      <alignment wrapText="1"/>
    </xf>
    <xf numFmtId="0" fontId="0" fillId="27" borderId="8" xfId="0" applyFill="1" applyBorder="1"/>
    <xf numFmtId="0" fontId="0" fillId="27" borderId="9" xfId="0" applyFill="1" applyBorder="1" applyAlignment="1">
      <alignment wrapText="1"/>
    </xf>
    <xf numFmtId="0" fontId="4" fillId="6" borderId="0" xfId="3" applyFill="1"/>
    <xf numFmtId="0" fontId="4" fillId="27" borderId="0" xfId="3" applyFill="1"/>
    <xf numFmtId="0" fontId="49" fillId="6" borderId="8" xfId="0" applyFont="1" applyFill="1" applyBorder="1" applyAlignment="1">
      <alignment horizontal="center" vertical="center"/>
    </xf>
    <xf numFmtId="0" fontId="49" fillId="6" borderId="9" xfId="0" applyFont="1" applyFill="1" applyBorder="1" applyAlignment="1">
      <alignment horizontal="center" vertical="center"/>
    </xf>
    <xf numFmtId="0" fontId="49" fillId="31" borderId="1" xfId="0" applyFont="1" applyFill="1" applyBorder="1" applyAlignment="1">
      <alignment horizontal="center" vertical="center"/>
    </xf>
    <xf numFmtId="0" fontId="49" fillId="31" borderId="6" xfId="0" applyFont="1" applyFill="1" applyBorder="1" applyAlignment="1">
      <alignment horizontal="center" vertical="center"/>
    </xf>
    <xf numFmtId="0" fontId="49" fillId="41" borderId="1" xfId="0" applyFont="1" applyFill="1" applyBorder="1" applyAlignment="1">
      <alignment horizontal="center" vertical="center" wrapText="1"/>
    </xf>
    <xf numFmtId="0" fontId="49" fillId="41" borderId="1" xfId="0" applyFont="1" applyFill="1" applyBorder="1" applyAlignment="1">
      <alignment horizontal="center" vertical="center"/>
    </xf>
    <xf numFmtId="0" fontId="49" fillId="41" borderId="6" xfId="0" applyFont="1" applyFill="1" applyBorder="1" applyAlignment="1">
      <alignment horizontal="center" vertical="center"/>
    </xf>
    <xf numFmtId="0" fontId="0" fillId="6" borderId="8" xfId="0" applyFill="1" applyBorder="1" applyAlignment="1">
      <alignment wrapText="1"/>
    </xf>
    <xf numFmtId="0" fontId="10" fillId="0" borderId="0" xfId="3" applyFont="1" applyBorder="1" applyAlignment="1">
      <alignment horizontal="center"/>
    </xf>
    <xf numFmtId="0" fontId="33" fillId="0" borderId="40" xfId="0" applyFont="1" applyBorder="1" applyAlignment="1">
      <alignment wrapText="1"/>
    </xf>
    <xf numFmtId="0" fontId="33" fillId="0" borderId="102" xfId="0" applyFont="1" applyBorder="1" applyAlignment="1">
      <alignment wrapText="1"/>
    </xf>
    <xf numFmtId="0" fontId="33" fillId="0" borderId="0" xfId="0" applyFont="1" applyAlignment="1">
      <alignment wrapText="1"/>
    </xf>
    <xf numFmtId="0" fontId="60" fillId="0" borderId="2" xfId="0" applyFont="1" applyBorder="1" applyAlignment="1">
      <alignment horizontal="center"/>
    </xf>
    <xf numFmtId="0" fontId="60" fillId="45" borderId="35" xfId="0" applyFont="1" applyFill="1" applyBorder="1" applyAlignment="1">
      <alignment vertical="center"/>
    </xf>
    <xf numFmtId="0" fontId="60" fillId="45" borderId="39" xfId="0" applyFont="1" applyFill="1" applyBorder="1" applyAlignment="1">
      <alignment vertical="center"/>
    </xf>
    <xf numFmtId="0" fontId="0" fillId="0" borderId="40" xfId="0" applyBorder="1" applyAlignment="1">
      <alignment horizontal="left" vertical="center"/>
    </xf>
    <xf numFmtId="0" fontId="0" fillId="0" borderId="97" xfId="0" applyBorder="1" applyAlignment="1">
      <alignment horizontal="left" vertical="center"/>
    </xf>
    <xf numFmtId="0" fontId="60" fillId="0" borderId="0" xfId="0" applyFont="1" applyAlignment="1">
      <alignment vertical="center"/>
    </xf>
    <xf numFmtId="0" fontId="60" fillId="24" borderId="39" xfId="0" applyFont="1" applyFill="1" applyBorder="1" applyAlignment="1">
      <alignment vertical="center"/>
    </xf>
    <xf numFmtId="0" fontId="60" fillId="24" borderId="97" xfId="0" applyFont="1" applyFill="1" applyBorder="1" applyAlignment="1">
      <alignment vertical="center"/>
    </xf>
    <xf numFmtId="0" fontId="0" fillId="0" borderId="39" xfId="0" applyBorder="1" applyAlignment="1">
      <alignment vertical="center"/>
    </xf>
    <xf numFmtId="0" fontId="4" fillId="0" borderId="97" xfId="3" applyBorder="1" applyAlignment="1">
      <alignment vertical="center"/>
    </xf>
    <xf numFmtId="0" fontId="0" fillId="0" borderId="49" xfId="0" applyBorder="1" applyAlignment="1">
      <alignment vertical="center"/>
    </xf>
    <xf numFmtId="0" fontId="4" fillId="0" borderId="46" xfId="3" applyBorder="1" applyAlignment="1">
      <alignment vertical="center"/>
    </xf>
    <xf numFmtId="0" fontId="60" fillId="23" borderId="40" xfId="0" applyFont="1" applyFill="1" applyBorder="1" applyAlignment="1">
      <alignment vertical="center"/>
    </xf>
    <xf numFmtId="0" fontId="0" fillId="0" borderId="40" xfId="0" applyBorder="1" applyAlignment="1">
      <alignment vertical="center"/>
    </xf>
    <xf numFmtId="0" fontId="60" fillId="42" borderId="40" xfId="0" applyFont="1" applyFill="1" applyBorder="1" applyAlignment="1">
      <alignment vertical="center"/>
    </xf>
    <xf numFmtId="0" fontId="0" fillId="0" borderId="41" xfId="0" applyBorder="1" applyAlignment="1">
      <alignment horizontal="left" vertical="center"/>
    </xf>
    <xf numFmtId="0" fontId="0" fillId="0" borderId="62" xfId="0" applyBorder="1" applyAlignment="1">
      <alignment horizontal="left" vertical="center"/>
    </xf>
    <xf numFmtId="0" fontId="60" fillId="7" borderId="40" xfId="0" applyFont="1" applyFill="1" applyBorder="1" applyAlignment="1">
      <alignment vertical="center"/>
    </xf>
    <xf numFmtId="0" fontId="0" fillId="0" borderId="97" xfId="0" applyBorder="1" applyAlignment="1">
      <alignment vertical="center"/>
    </xf>
    <xf numFmtId="0" fontId="7" fillId="0" borderId="18" xfId="0" applyFont="1" applyBorder="1" applyAlignment="1">
      <alignment horizontal="center" vertical="center" wrapText="1"/>
    </xf>
    <xf numFmtId="0" fontId="45" fillId="45" borderId="35" xfId="0" applyFont="1" applyFill="1" applyBorder="1" applyAlignment="1">
      <alignment vertical="center"/>
    </xf>
    <xf numFmtId="0" fontId="45" fillId="45" borderId="39" xfId="0" applyFont="1" applyFill="1" applyBorder="1" applyAlignment="1">
      <alignment vertical="center"/>
    </xf>
    <xf numFmtId="0" fontId="45" fillId="0" borderId="0" xfId="0" applyFont="1" applyAlignment="1">
      <alignment vertical="center"/>
    </xf>
    <xf numFmtId="0" fontId="45" fillId="24" borderId="39" xfId="0" applyFont="1" applyFill="1" applyBorder="1" applyAlignment="1">
      <alignment vertical="center"/>
    </xf>
    <xf numFmtId="0" fontId="45" fillId="24" borderId="97" xfId="0" applyFont="1" applyFill="1" applyBorder="1" applyAlignment="1">
      <alignment vertical="center"/>
    </xf>
    <xf numFmtId="0" fontId="45" fillId="23" borderId="40" xfId="0" applyFont="1" applyFill="1" applyBorder="1" applyAlignment="1">
      <alignment vertical="center"/>
    </xf>
    <xf numFmtId="0" fontId="45" fillId="42" borderId="40" xfId="0" applyFont="1" applyFill="1" applyBorder="1" applyAlignment="1">
      <alignment vertical="center"/>
    </xf>
    <xf numFmtId="0" fontId="45" fillId="7" borderId="40" xfId="0" applyFont="1" applyFill="1" applyBorder="1" applyAlignment="1">
      <alignment vertical="center"/>
    </xf>
    <xf numFmtId="0" fontId="33" fillId="27" borderId="1" xfId="0" applyFont="1" applyFill="1" applyBorder="1" applyAlignment="1">
      <alignment horizontal="left" vertical="center" wrapText="1"/>
    </xf>
    <xf numFmtId="0" fontId="0" fillId="0" borderId="40" xfId="0" applyBorder="1" applyAlignment="1">
      <alignment vertical="center" wrapText="1"/>
    </xf>
    <xf numFmtId="0" fontId="0" fillId="0" borderId="0" xfId="0" applyAlignment="1">
      <alignment horizontal="center" wrapText="1"/>
    </xf>
    <xf numFmtId="0" fontId="32" fillId="44" borderId="44" xfId="0" applyFont="1" applyFill="1" applyBorder="1" applyAlignment="1">
      <alignment vertical="center"/>
    </xf>
    <xf numFmtId="0" fontId="32" fillId="44" borderId="44" xfId="0" applyFont="1" applyFill="1" applyBorder="1" applyAlignment="1">
      <alignment vertical="center" wrapText="1"/>
    </xf>
    <xf numFmtId="0" fontId="24" fillId="20" borderId="1" xfId="0" applyFont="1" applyFill="1" applyBorder="1" applyAlignment="1">
      <alignment horizontal="left" vertical="center" wrapText="1"/>
    </xf>
    <xf numFmtId="0" fontId="4" fillId="0" borderId="1" xfId="3" applyBorder="1"/>
    <xf numFmtId="0" fontId="4" fillId="0" borderId="18" xfId="3" applyBorder="1"/>
    <xf numFmtId="0" fontId="0" fillId="28" borderId="8" xfId="0" applyFill="1" applyBorder="1" applyAlignment="1">
      <alignment vertical="center" wrapText="1"/>
    </xf>
    <xf numFmtId="0" fontId="2" fillId="21" borderId="1" xfId="1" applyBorder="1" applyAlignment="1">
      <alignment vertical="center"/>
    </xf>
    <xf numFmtId="0" fontId="2" fillId="21" borderId="1" xfId="1" applyBorder="1" applyAlignment="1">
      <alignment vertical="center" wrapText="1"/>
    </xf>
    <xf numFmtId="0" fontId="15" fillId="0" borderId="17" xfId="0" applyFont="1" applyBorder="1" applyAlignment="1">
      <alignment horizontal="center" vertical="center"/>
    </xf>
    <xf numFmtId="0" fontId="2" fillId="21" borderId="0" xfId="1" applyAlignment="1">
      <alignment horizontal="center" vertical="center"/>
    </xf>
    <xf numFmtId="0" fontId="52" fillId="31" borderId="8" xfId="0" applyFont="1" applyFill="1" applyBorder="1" applyAlignment="1">
      <alignment horizontal="center" vertical="center" wrapText="1"/>
    </xf>
    <xf numFmtId="0" fontId="52" fillId="39" borderId="8" xfId="0" applyFont="1" applyFill="1" applyBorder="1" applyAlignment="1">
      <alignment wrapText="1"/>
    </xf>
    <xf numFmtId="0" fontId="52" fillId="38" borderId="1" xfId="0" applyFont="1" applyFill="1" applyBorder="1" applyAlignment="1">
      <alignment wrapText="1"/>
    </xf>
    <xf numFmtId="0" fontId="1" fillId="46" borderId="1" xfId="2" applyBorder="1" applyAlignment="1">
      <alignment horizontal="left" vertical="center" wrapText="1"/>
    </xf>
    <xf numFmtId="0" fontId="1" fillId="46" borderId="0" xfId="2"/>
    <xf numFmtId="0" fontId="0" fillId="23" borderId="0" xfId="0" applyFill="1"/>
    <xf numFmtId="0" fontId="0" fillId="28" borderId="0" xfId="0" applyFill="1"/>
    <xf numFmtId="0" fontId="1" fillId="46" borderId="5" xfId="2" applyBorder="1" applyAlignment="1">
      <alignment horizontal="left" vertical="center" wrapText="1"/>
    </xf>
    <xf numFmtId="0" fontId="1" fillId="46" borderId="1" xfId="2" applyBorder="1" applyAlignment="1">
      <alignment horizontal="center" vertical="center" wrapText="1"/>
    </xf>
    <xf numFmtId="0" fontId="1" fillId="46" borderId="6" xfId="2" applyBorder="1" applyAlignment="1">
      <alignment horizontal="left" vertical="center" wrapText="1"/>
    </xf>
    <xf numFmtId="0" fontId="33" fillId="23" borderId="1" xfId="0" applyFont="1" applyFill="1" applyBorder="1" applyAlignment="1">
      <alignment vertical="center" wrapText="1"/>
    </xf>
    <xf numFmtId="0" fontId="21" fillId="8" borderId="2" xfId="0" applyFont="1" applyFill="1" applyBorder="1" applyAlignment="1">
      <alignment vertical="center" wrapText="1"/>
    </xf>
    <xf numFmtId="0" fontId="21" fillId="8" borderId="5" xfId="0" applyFont="1" applyFill="1" applyBorder="1" applyAlignment="1">
      <alignment vertical="center" wrapText="1"/>
    </xf>
    <xf numFmtId="0" fontId="21" fillId="10" borderId="5" xfId="0" applyFont="1" applyFill="1" applyBorder="1" applyAlignment="1">
      <alignment vertical="center" wrapText="1"/>
    </xf>
    <xf numFmtId="0" fontId="21" fillId="12" borderId="1" xfId="0" applyFont="1" applyFill="1" applyBorder="1" applyAlignment="1">
      <alignment vertical="center" wrapText="1"/>
    </xf>
    <xf numFmtId="0" fontId="21" fillId="13" borderId="1" xfId="0" applyFont="1" applyFill="1" applyBorder="1" applyAlignment="1">
      <alignment vertical="center" wrapText="1"/>
    </xf>
    <xf numFmtId="0" fontId="21" fillId="14" borderId="1" xfId="0" applyFont="1" applyFill="1" applyBorder="1" applyAlignment="1">
      <alignment vertical="center" wrapText="1"/>
    </xf>
    <xf numFmtId="0" fontId="21" fillId="15" borderId="1" xfId="0" applyFont="1" applyFill="1" applyBorder="1" applyAlignment="1">
      <alignment vertical="center" wrapText="1"/>
    </xf>
    <xf numFmtId="0" fontId="21" fillId="16" borderId="1" xfId="0" applyFont="1" applyFill="1" applyBorder="1" applyAlignment="1">
      <alignment vertical="center" wrapText="1"/>
    </xf>
    <xf numFmtId="0" fontId="21" fillId="17" borderId="1" xfId="0" applyFont="1" applyFill="1" applyBorder="1" applyAlignment="1">
      <alignment vertical="center" wrapText="1"/>
    </xf>
    <xf numFmtId="0" fontId="35" fillId="0" borderId="1" xfId="0" applyFont="1" applyBorder="1" applyAlignment="1">
      <alignment horizontal="left" vertical="center" wrapText="1"/>
    </xf>
    <xf numFmtId="0" fontId="1" fillId="46" borderId="0" xfId="2" applyAlignment="1">
      <alignment vertical="center" wrapText="1"/>
    </xf>
    <xf numFmtId="0" fontId="13" fillId="35" borderId="0" xfId="0" applyFont="1" applyFill="1" applyAlignment="1">
      <alignment vertical="center" wrapText="1"/>
    </xf>
    <xf numFmtId="0" fontId="35" fillId="23" borderId="1" xfId="0" applyFont="1" applyFill="1" applyBorder="1" applyAlignment="1">
      <alignment horizontal="left" vertical="center" wrapText="1"/>
    </xf>
    <xf numFmtId="0" fontId="24" fillId="23" borderId="1" xfId="0" applyFont="1" applyFill="1" applyBorder="1" applyAlignment="1">
      <alignment horizontal="left" vertical="center" wrapText="1"/>
    </xf>
    <xf numFmtId="0" fontId="35" fillId="23" borderId="1" xfId="0" applyFont="1" applyFill="1" applyBorder="1" applyAlignment="1">
      <alignment vertical="center" wrapText="1"/>
    </xf>
    <xf numFmtId="0" fontId="13" fillId="27" borderId="5" xfId="0" applyFont="1" applyFill="1" applyBorder="1" applyAlignment="1">
      <alignment vertical="center" wrapText="1"/>
    </xf>
    <xf numFmtId="0" fontId="0" fillId="27" borderId="1" xfId="0" applyFill="1" applyBorder="1" applyAlignment="1">
      <alignment vertical="center" wrapText="1"/>
    </xf>
    <xf numFmtId="0" fontId="24" fillId="27" borderId="1" xfId="0" applyFont="1" applyFill="1" applyBorder="1" applyAlignment="1">
      <alignment horizontal="left" vertical="center" wrapText="1"/>
    </xf>
    <xf numFmtId="0" fontId="33" fillId="27" borderId="1" xfId="0" applyFont="1" applyFill="1" applyBorder="1" applyAlignment="1">
      <alignment vertical="center" wrapText="1"/>
    </xf>
    <xf numFmtId="0" fontId="0" fillId="27" borderId="6" xfId="0" applyFill="1" applyBorder="1" applyAlignment="1">
      <alignment vertical="center" wrapText="1"/>
    </xf>
    <xf numFmtId="0" fontId="0" fillId="28" borderId="7" xfId="0" applyFill="1" applyBorder="1" applyAlignment="1">
      <alignment vertical="center" wrapText="1"/>
    </xf>
    <xf numFmtId="0" fontId="24" fillId="28" borderId="1" xfId="0" applyFont="1" applyFill="1" applyBorder="1" applyAlignment="1">
      <alignment horizontal="left" vertical="center" wrapText="1"/>
    </xf>
    <xf numFmtId="0" fontId="33" fillId="28" borderId="9" xfId="0" applyFont="1" applyFill="1" applyBorder="1" applyAlignment="1">
      <alignment vertical="center" wrapText="1"/>
    </xf>
    <xf numFmtId="0" fontId="3" fillId="22" borderId="1" xfId="0" applyFont="1" applyFill="1" applyBorder="1" applyAlignment="1">
      <alignment vertical="center"/>
    </xf>
    <xf numFmtId="0" fontId="3" fillId="22" borderId="1" xfId="0" applyFont="1" applyFill="1" applyBorder="1" applyAlignment="1">
      <alignment vertical="center" wrapText="1"/>
    </xf>
    <xf numFmtId="0" fontId="5" fillId="22" borderId="1" xfId="3" applyFont="1" applyFill="1" applyBorder="1" applyAlignment="1">
      <alignment vertical="center"/>
    </xf>
    <xf numFmtId="0" fontId="5" fillId="0" borderId="10" xfId="3" applyFont="1" applyBorder="1" applyAlignment="1">
      <alignment wrapText="1"/>
    </xf>
    <xf numFmtId="0" fontId="3" fillId="0" borderId="1" xfId="3" applyFont="1" applyBorder="1" applyAlignment="1">
      <alignment horizontal="center" vertical="center" wrapText="1"/>
    </xf>
    <xf numFmtId="0" fontId="19" fillId="0" borderId="6" xfId="3" applyFont="1" applyBorder="1" applyAlignment="1">
      <alignment horizontal="center" vertical="center" wrapText="1"/>
    </xf>
    <xf numFmtId="11" fontId="3" fillId="0" borderId="5" xfId="0" applyNumberFormat="1" applyFont="1" applyBorder="1" applyAlignment="1">
      <alignment horizontal="center" vertical="center" wrapText="1"/>
    </xf>
    <xf numFmtId="0" fontId="17" fillId="3" borderId="88" xfId="0" applyFont="1" applyFill="1" applyBorder="1" applyAlignment="1">
      <alignment horizontal="center" vertical="center" wrapText="1"/>
    </xf>
    <xf numFmtId="11" fontId="3" fillId="0" borderId="29" xfId="0" applyNumberFormat="1" applyFont="1" applyBorder="1" applyAlignment="1">
      <alignment horizontal="center" vertical="center" wrapText="1"/>
    </xf>
    <xf numFmtId="0" fontId="0" fillId="35" borderId="18" xfId="0" applyFill="1" applyBorder="1" applyAlignment="1">
      <alignment horizontal="center" vertical="center" wrapText="1"/>
    </xf>
    <xf numFmtId="0" fontId="19" fillId="0" borderId="20" xfId="3" applyFont="1" applyBorder="1" applyAlignment="1">
      <alignment horizontal="center" vertical="center" wrapText="1"/>
    </xf>
    <xf numFmtId="0" fontId="3" fillId="31" borderId="0" xfId="0" applyFont="1" applyFill="1" applyAlignment="1">
      <alignment horizontal="center" vertical="center" wrapText="1"/>
    </xf>
    <xf numFmtId="0" fontId="15" fillId="0" borderId="17" xfId="0" applyFont="1" applyBorder="1" applyAlignment="1">
      <alignment horizontal="center" vertical="center" wrapText="1"/>
    </xf>
    <xf numFmtId="0" fontId="33" fillId="4" borderId="1" xfId="0" applyFont="1" applyFill="1" applyBorder="1" applyAlignment="1">
      <alignment vertical="center" wrapText="1"/>
    </xf>
    <xf numFmtId="0" fontId="0" fillId="4" borderId="1" xfId="0" applyFill="1" applyBorder="1" applyAlignment="1">
      <alignment wrapText="1"/>
    </xf>
    <xf numFmtId="0" fontId="36" fillId="4" borderId="1" xfId="0" applyFont="1" applyFill="1" applyBorder="1" applyAlignment="1">
      <alignment horizontal="left" vertical="center" wrapText="1"/>
    </xf>
    <xf numFmtId="0" fontId="0" fillId="35" borderId="1" xfId="0" applyFill="1" applyBorder="1" applyAlignment="1">
      <alignment wrapText="1"/>
    </xf>
    <xf numFmtId="0" fontId="33" fillId="35" borderId="1" xfId="0" applyFont="1" applyFill="1" applyBorder="1" applyAlignment="1">
      <alignment vertical="center" wrapText="1"/>
    </xf>
    <xf numFmtId="0" fontId="36" fillId="22" borderId="18" xfId="0" applyFont="1" applyFill="1" applyBorder="1" applyAlignment="1">
      <alignment horizontal="left" vertical="center" wrapText="1"/>
    </xf>
    <xf numFmtId="0" fontId="0" fillId="22" borderId="18" xfId="0" applyFill="1" applyBorder="1" applyAlignment="1">
      <alignment horizontal="left" vertical="center" wrapText="1"/>
    </xf>
    <xf numFmtId="0" fontId="5" fillId="35" borderId="0" xfId="3" applyFont="1" applyFill="1" applyAlignment="1">
      <alignment horizontal="center" vertical="center" wrapText="1"/>
    </xf>
    <xf numFmtId="0" fontId="3" fillId="35" borderId="0" xfId="0" applyFont="1" applyFill="1" applyAlignment="1">
      <alignment horizontal="center" vertical="center" wrapText="1"/>
    </xf>
    <xf numFmtId="0" fontId="52" fillId="35" borderId="1" xfId="0" applyFont="1" applyFill="1" applyBorder="1" applyAlignment="1">
      <alignment horizontal="center" vertical="center" wrapText="1"/>
    </xf>
    <xf numFmtId="0" fontId="52" fillId="35" borderId="6" xfId="0" applyFont="1" applyFill="1" applyBorder="1" applyAlignment="1">
      <alignment horizontal="center" vertical="center" wrapText="1"/>
    </xf>
    <xf numFmtId="0" fontId="52" fillId="38" borderId="6" xfId="0" applyFont="1" applyFill="1" applyBorder="1" applyAlignment="1">
      <alignment horizontal="center" vertical="center" wrapText="1"/>
    </xf>
    <xf numFmtId="0" fontId="0" fillId="31" borderId="8" xfId="0" applyFill="1" applyBorder="1" applyAlignment="1">
      <alignment horizontal="center" vertical="center" wrapText="1"/>
    </xf>
    <xf numFmtId="0" fontId="52" fillId="31" borderId="9" xfId="0" applyFont="1" applyFill="1" applyBorder="1" applyAlignment="1">
      <alignment horizontal="center" vertical="center" wrapText="1"/>
    </xf>
    <xf numFmtId="0" fontId="3" fillId="31" borderId="18" xfId="0" applyFont="1" applyFill="1" applyBorder="1"/>
    <xf numFmtId="0" fontId="3" fillId="31" borderId="18" xfId="0" applyFont="1" applyFill="1" applyBorder="1" applyAlignment="1">
      <alignment vertical="center" wrapText="1"/>
    </xf>
    <xf numFmtId="0" fontId="4" fillId="31" borderId="18" xfId="3" applyFill="1" applyBorder="1"/>
    <xf numFmtId="0" fontId="57" fillId="36" borderId="1" xfId="0" applyFont="1" applyFill="1" applyBorder="1" applyAlignment="1">
      <alignment wrapText="1"/>
    </xf>
    <xf numFmtId="0" fontId="57" fillId="36" borderId="6" xfId="0" applyFont="1" applyFill="1" applyBorder="1" applyAlignment="1">
      <alignment wrapText="1"/>
    </xf>
    <xf numFmtId="0" fontId="52" fillId="37" borderId="6" xfId="0" applyFont="1" applyFill="1" applyBorder="1" applyAlignment="1">
      <alignment wrapText="1"/>
    </xf>
    <xf numFmtId="0" fontId="52" fillId="38" borderId="6" xfId="0" applyFont="1" applyFill="1" applyBorder="1" applyAlignment="1">
      <alignment wrapText="1"/>
    </xf>
    <xf numFmtId="0" fontId="52" fillId="39" borderId="9" xfId="0" applyFont="1" applyFill="1" applyBorder="1" applyAlignment="1">
      <alignment wrapText="1"/>
    </xf>
    <xf numFmtId="0" fontId="5" fillId="41" borderId="0" xfId="3" applyFont="1" applyFill="1" applyAlignment="1">
      <alignment horizontal="left" vertical="top"/>
    </xf>
    <xf numFmtId="0" fontId="5" fillId="42" borderId="0" xfId="3" applyFont="1" applyFill="1" applyAlignment="1">
      <alignment horizontal="left" vertical="top"/>
    </xf>
    <xf numFmtId="0" fontId="5" fillId="31" borderId="0" xfId="3" applyFont="1" applyFill="1" applyAlignment="1">
      <alignment horizontal="left" vertical="top"/>
    </xf>
    <xf numFmtId="0" fontId="3" fillId="4" borderId="1" xfId="0" applyFont="1" applyFill="1" applyBorder="1" applyAlignment="1">
      <alignment vertical="center"/>
    </xf>
    <xf numFmtId="0" fontId="3" fillId="4" borderId="1" xfId="0" applyFont="1" applyFill="1" applyBorder="1" applyAlignment="1">
      <alignment vertical="center" wrapText="1"/>
    </xf>
    <xf numFmtId="0" fontId="4" fillId="4" borderId="1" xfId="3" applyFill="1" applyBorder="1" applyAlignment="1">
      <alignment vertical="center"/>
    </xf>
    <xf numFmtId="0" fontId="3" fillId="29" borderId="1" xfId="0" applyFont="1" applyFill="1" applyBorder="1" applyAlignment="1">
      <alignment vertical="center"/>
    </xf>
    <xf numFmtId="0" fontId="3" fillId="29" borderId="1" xfId="0" applyFont="1" applyFill="1" applyBorder="1" applyAlignment="1">
      <alignment vertical="center" wrapText="1"/>
    </xf>
    <xf numFmtId="0" fontId="5" fillId="29" borderId="1" xfId="3" applyFont="1" applyFill="1" applyBorder="1" applyAlignment="1">
      <alignment vertical="center"/>
    </xf>
    <xf numFmtId="0" fontId="15" fillId="0" borderId="1" xfId="0" applyFont="1" applyBorder="1"/>
    <xf numFmtId="0" fontId="3" fillId="3" borderId="18" xfId="0" applyFont="1" applyFill="1" applyBorder="1" applyAlignment="1">
      <alignment wrapText="1"/>
    </xf>
    <xf numFmtId="0" fontId="3" fillId="47" borderId="1" xfId="0" applyFont="1" applyFill="1" applyBorder="1" applyAlignment="1">
      <alignment vertical="center"/>
    </xf>
    <xf numFmtId="0" fontId="3" fillId="47" borderId="1" xfId="0" applyFont="1" applyFill="1" applyBorder="1" applyAlignment="1">
      <alignment vertical="center" wrapText="1"/>
    </xf>
    <xf numFmtId="0" fontId="4" fillId="47" borderId="1" xfId="3" applyFill="1" applyBorder="1" applyAlignment="1">
      <alignment vertical="center"/>
    </xf>
    <xf numFmtId="0" fontId="3" fillId="42" borderId="0" xfId="0" applyFont="1" applyFill="1" applyAlignment="1">
      <alignment wrapText="1"/>
    </xf>
    <xf numFmtId="0" fontId="5" fillId="31" borderId="0" xfId="3" applyFont="1" applyFill="1" applyAlignment="1">
      <alignment wrapText="1"/>
    </xf>
    <xf numFmtId="0" fontId="3" fillId="6" borderId="0" xfId="0" applyFont="1" applyFill="1"/>
    <xf numFmtId="0" fontId="3" fillId="7" borderId="0" xfId="0" applyFont="1" applyFill="1"/>
    <xf numFmtId="0" fontId="3" fillId="31" borderId="0" xfId="0" applyFont="1" applyFill="1" applyAlignment="1">
      <alignment wrapText="1"/>
    </xf>
    <xf numFmtId="0" fontId="3" fillId="30" borderId="1" xfId="0" applyFont="1" applyFill="1" applyBorder="1" applyAlignment="1">
      <alignment vertical="center"/>
    </xf>
    <xf numFmtId="0" fontId="5" fillId="30" borderId="1" xfId="3" applyFont="1" applyFill="1" applyBorder="1" applyAlignment="1">
      <alignment vertical="center"/>
    </xf>
    <xf numFmtId="0" fontId="3" fillId="23" borderId="1" xfId="0" applyFont="1" applyFill="1" applyBorder="1" applyAlignment="1">
      <alignment vertical="center"/>
    </xf>
    <xf numFmtId="0" fontId="3" fillId="23" borderId="1" xfId="0" applyFont="1" applyFill="1" applyBorder="1" applyAlignment="1">
      <alignment vertical="center" wrapText="1"/>
    </xf>
    <xf numFmtId="0" fontId="5" fillId="23" borderId="1" xfId="3" applyFont="1" applyFill="1" applyBorder="1" applyAlignment="1">
      <alignment vertical="center"/>
    </xf>
    <xf numFmtId="0" fontId="3" fillId="48" borderId="1" xfId="0" applyFont="1" applyFill="1" applyBorder="1" applyAlignment="1">
      <alignment vertical="center"/>
    </xf>
    <xf numFmtId="0" fontId="3" fillId="48" borderId="1" xfId="0" applyFont="1" applyFill="1" applyBorder="1" applyAlignment="1">
      <alignment vertical="center" wrapText="1"/>
    </xf>
    <xf numFmtId="0" fontId="4" fillId="48" borderId="1" xfId="3" applyFill="1" applyBorder="1" applyAlignment="1">
      <alignment vertical="center"/>
    </xf>
    <xf numFmtId="0" fontId="4" fillId="0" borderId="1" xfId="3" applyBorder="1" applyAlignment="1">
      <alignment horizontal="center" vertical="center"/>
    </xf>
    <xf numFmtId="0" fontId="3" fillId="49" borderId="1" xfId="0" applyFont="1" applyFill="1" applyBorder="1" applyAlignment="1">
      <alignment vertical="center"/>
    </xf>
    <xf numFmtId="0" fontId="3" fillId="49" borderId="1" xfId="0" applyFont="1" applyFill="1" applyBorder="1" applyAlignment="1">
      <alignment vertical="center" wrapText="1"/>
    </xf>
    <xf numFmtId="0" fontId="4" fillId="49" borderId="1" xfId="3" applyFill="1" applyBorder="1" applyAlignment="1">
      <alignment vertical="center"/>
    </xf>
    <xf numFmtId="0" fontId="3" fillId="50" borderId="1" xfId="0" applyFont="1" applyFill="1" applyBorder="1" applyAlignment="1">
      <alignment vertical="center"/>
    </xf>
    <xf numFmtId="0" fontId="3" fillId="50" borderId="1" xfId="0" applyFont="1" applyFill="1" applyBorder="1" applyAlignment="1">
      <alignment vertical="center" wrapText="1"/>
    </xf>
    <xf numFmtId="0" fontId="5" fillId="50" borderId="1" xfId="3" applyFont="1" applyFill="1" applyBorder="1" applyAlignment="1">
      <alignment vertical="center"/>
    </xf>
    <xf numFmtId="0" fontId="10" fillId="3" borderId="24" xfId="0" applyFont="1" applyFill="1" applyBorder="1" applyAlignment="1">
      <alignment vertical="center" wrapText="1"/>
    </xf>
    <xf numFmtId="0" fontId="3" fillId="51" borderId="1" xfId="0" applyFont="1" applyFill="1" applyBorder="1" applyAlignment="1">
      <alignment vertical="center"/>
    </xf>
    <xf numFmtId="0" fontId="3" fillId="51" borderId="1" xfId="0" applyFont="1" applyFill="1" applyBorder="1" applyAlignment="1">
      <alignment vertical="center" wrapText="1"/>
    </xf>
    <xf numFmtId="0" fontId="4" fillId="51" borderId="1" xfId="3" applyFill="1" applyBorder="1" applyAlignment="1">
      <alignment vertical="center"/>
    </xf>
    <xf numFmtId="0" fontId="0" fillId="0" borderId="1" xfId="0" applyBorder="1" applyAlignment="1">
      <alignment vertical="center"/>
    </xf>
    <xf numFmtId="0" fontId="3" fillId="3" borderId="18" xfId="0" applyFont="1" applyFill="1" applyBorder="1"/>
    <xf numFmtId="0" fontId="3" fillId="3" borderId="20" xfId="0" applyFont="1" applyFill="1" applyBorder="1"/>
    <xf numFmtId="0" fontId="3" fillId="47" borderId="1" xfId="0" applyFont="1" applyFill="1" applyBorder="1" applyAlignment="1">
      <alignment wrapText="1"/>
    </xf>
    <xf numFmtId="0" fontId="5" fillId="47" borderId="1" xfId="3" applyFont="1" applyFill="1" applyBorder="1" applyAlignment="1">
      <alignment vertical="center"/>
    </xf>
    <xf numFmtId="0" fontId="3" fillId="30" borderId="1" xfId="0" applyFont="1" applyFill="1" applyBorder="1" applyAlignment="1">
      <alignment wrapText="1"/>
    </xf>
    <xf numFmtId="0" fontId="5" fillId="0" borderId="0" xfId="3" applyFont="1" applyBorder="1" applyAlignment="1">
      <alignment wrapText="1"/>
    </xf>
    <xf numFmtId="0" fontId="61" fillId="52" borderId="18" xfId="0" applyFont="1" applyFill="1" applyBorder="1" applyAlignment="1">
      <alignment horizontal="center" vertical="center" wrapText="1"/>
    </xf>
    <xf numFmtId="0" fontId="61" fillId="52" borderId="18" xfId="0" applyFont="1" applyFill="1" applyBorder="1" applyAlignment="1">
      <alignment vertical="center" wrapText="1"/>
    </xf>
    <xf numFmtId="0" fontId="18" fillId="52" borderId="18" xfId="0" applyFont="1" applyFill="1" applyBorder="1" applyAlignment="1">
      <alignment vertical="center" wrapText="1"/>
    </xf>
    <xf numFmtId="0" fontId="62" fillId="52" borderId="18" xfId="0" applyFont="1" applyFill="1" applyBorder="1" applyAlignment="1">
      <alignment vertical="center" wrapText="1"/>
    </xf>
    <xf numFmtId="0" fontId="63" fillId="52" borderId="18" xfId="0" applyFont="1" applyFill="1" applyBorder="1" applyAlignment="1">
      <alignment vertical="center" wrapText="1"/>
    </xf>
    <xf numFmtId="0" fontId="52" fillId="38" borderId="1" xfId="0" applyFont="1" applyFill="1" applyBorder="1" applyAlignment="1">
      <alignment horizontal="center" vertical="center" wrapText="1"/>
    </xf>
    <xf numFmtId="0" fontId="3" fillId="49" borderId="18" xfId="0" applyFont="1" applyFill="1" applyBorder="1" applyAlignment="1">
      <alignment vertical="center" wrapText="1"/>
    </xf>
    <xf numFmtId="0" fontId="3" fillId="0" borderId="1" xfId="0" applyFont="1" applyBorder="1" applyAlignment="1">
      <alignment horizontal="left" wrapText="1"/>
    </xf>
    <xf numFmtId="0" fontId="30" fillId="8" borderId="2" xfId="0" applyFont="1" applyFill="1" applyBorder="1" applyAlignment="1">
      <alignment wrapText="1"/>
    </xf>
    <xf numFmtId="0" fontId="30" fillId="8" borderId="5" xfId="0" applyFont="1" applyFill="1" applyBorder="1" applyAlignment="1">
      <alignment wrapText="1"/>
    </xf>
    <xf numFmtId="0" fontId="30" fillId="10" borderId="5" xfId="0" applyFont="1" applyFill="1" applyBorder="1" applyAlignment="1">
      <alignment wrapText="1"/>
    </xf>
    <xf numFmtId="0" fontId="32" fillId="23" borderId="1" xfId="0" applyFont="1" applyFill="1" applyBorder="1" applyAlignment="1">
      <alignment vertical="center" wrapText="1"/>
    </xf>
    <xf numFmtId="0" fontId="3" fillId="23" borderId="1" xfId="0" applyFont="1" applyFill="1" applyBorder="1" applyAlignment="1">
      <alignment wrapText="1"/>
    </xf>
    <xf numFmtId="0" fontId="30" fillId="14" borderId="18" xfId="0" applyFont="1" applyFill="1" applyBorder="1" applyAlignment="1">
      <alignment wrapText="1"/>
    </xf>
    <xf numFmtId="0" fontId="15" fillId="23" borderId="1" xfId="0" applyFont="1" applyFill="1" applyBorder="1" applyAlignment="1">
      <alignment horizontal="center" vertical="center" wrapText="1"/>
    </xf>
    <xf numFmtId="0" fontId="15" fillId="53" borderId="1" xfId="0" applyFont="1" applyFill="1" applyBorder="1" applyAlignment="1">
      <alignment horizontal="center" vertical="center" wrapText="1"/>
    </xf>
    <xf numFmtId="0" fontId="15" fillId="31" borderId="1" xfId="0" applyFont="1" applyFill="1" applyBorder="1" applyAlignment="1">
      <alignment horizontal="center" vertical="center" wrapText="1"/>
    </xf>
    <xf numFmtId="0" fontId="3" fillId="53" borderId="1" xfId="0" applyFont="1" applyFill="1" applyBorder="1" applyAlignment="1">
      <alignment horizontal="center" vertical="center" wrapText="1"/>
    </xf>
    <xf numFmtId="0" fontId="3" fillId="53" borderId="1" xfId="0" applyFont="1" applyFill="1" applyBorder="1" applyAlignment="1">
      <alignment horizontal="left" vertical="center" wrapText="1"/>
    </xf>
    <xf numFmtId="0" fontId="3" fillId="31" borderId="1" xfId="0" applyFont="1" applyFill="1" applyBorder="1" applyAlignment="1">
      <alignment wrapText="1"/>
    </xf>
    <xf numFmtId="0" fontId="3" fillId="31" borderId="1" xfId="0" applyFont="1" applyFill="1" applyBorder="1" applyAlignment="1">
      <alignment vertical="center" wrapText="1"/>
    </xf>
    <xf numFmtId="0" fontId="49" fillId="37" borderId="1" xfId="0" applyFont="1" applyFill="1" applyBorder="1" applyAlignment="1">
      <alignment vertical="center" wrapText="1"/>
    </xf>
    <xf numFmtId="0" fontId="49" fillId="41" borderId="6" xfId="0" applyFont="1" applyFill="1" applyBorder="1" applyAlignment="1">
      <alignment horizontal="center" vertical="center" wrapText="1"/>
    </xf>
    <xf numFmtId="0" fontId="0" fillId="41" borderId="1" xfId="0" applyFill="1" applyBorder="1" applyAlignment="1">
      <alignment horizontal="left" vertical="center" wrapText="1"/>
    </xf>
    <xf numFmtId="0" fontId="49" fillId="39" borderId="6" xfId="0" applyFont="1" applyFill="1" applyBorder="1" applyAlignment="1">
      <alignment horizontal="center" vertical="center" wrapText="1"/>
    </xf>
    <xf numFmtId="0" fontId="15" fillId="42" borderId="0" xfId="0" applyFont="1" applyFill="1" applyAlignment="1">
      <alignment horizontal="center" vertical="center" wrapText="1"/>
    </xf>
    <xf numFmtId="0" fontId="10" fillId="3" borderId="0" xfId="0" applyFont="1" applyFill="1" applyAlignment="1">
      <alignment horizontal="left" vertical="top" wrapText="1"/>
    </xf>
    <xf numFmtId="0" fontId="4" fillId="3" borderId="0" xfId="3" applyFill="1" applyBorder="1" applyAlignment="1">
      <alignment horizontal="left" vertical="top" wrapText="1"/>
    </xf>
    <xf numFmtId="0" fontId="5" fillId="37" borderId="29" xfId="3" applyFont="1" applyFill="1" applyBorder="1" applyAlignment="1">
      <alignment vertical="center" wrapText="1"/>
    </xf>
    <xf numFmtId="0" fontId="5" fillId="38" borderId="29" xfId="3" applyFont="1" applyFill="1" applyBorder="1" applyAlignment="1">
      <alignment vertical="center" wrapText="1"/>
    </xf>
    <xf numFmtId="0" fontId="5" fillId="39" borderId="29" xfId="3" applyFont="1" applyFill="1" applyBorder="1" applyAlignment="1">
      <alignment vertical="center" wrapText="1"/>
    </xf>
    <xf numFmtId="0" fontId="3" fillId="28" borderId="1" xfId="0" applyFont="1" applyFill="1" applyBorder="1" applyAlignment="1">
      <alignment vertical="center"/>
    </xf>
    <xf numFmtId="0" fontId="3" fillId="28" borderId="1" xfId="0" applyFont="1" applyFill="1" applyBorder="1" applyAlignment="1">
      <alignment wrapText="1"/>
    </xf>
    <xf numFmtId="0" fontId="4" fillId="28" borderId="1" xfId="3" applyFill="1" applyBorder="1"/>
    <xf numFmtId="0" fontId="3" fillId="3" borderId="1" xfId="0" applyFont="1" applyFill="1" applyBorder="1" applyAlignment="1">
      <alignment horizontal="left" vertical="center" wrapText="1"/>
    </xf>
    <xf numFmtId="0" fontId="3" fillId="2" borderId="1" xfId="0" applyFont="1" applyFill="1" applyBorder="1" applyAlignment="1">
      <alignment wrapText="1"/>
    </xf>
    <xf numFmtId="0" fontId="3" fillId="41" borderId="0" xfId="0" applyFont="1" applyFill="1"/>
    <xf numFmtId="0" fontId="3" fillId="42" borderId="0" xfId="0" applyFont="1" applyFill="1"/>
    <xf numFmtId="0" fontId="3" fillId="31" borderId="0" xfId="0" applyFont="1" applyFill="1"/>
    <xf numFmtId="0" fontId="3" fillId="41" borderId="0" xfId="0" applyFont="1" applyFill="1" applyAlignment="1">
      <alignment wrapText="1"/>
    </xf>
    <xf numFmtId="0" fontId="48" fillId="41" borderId="1" xfId="0" applyFont="1" applyFill="1" applyBorder="1"/>
    <xf numFmtId="0" fontId="64" fillId="41" borderId="1" xfId="0" applyFont="1" applyFill="1" applyBorder="1" applyAlignment="1">
      <alignment wrapText="1"/>
    </xf>
    <xf numFmtId="0" fontId="3" fillId="41" borderId="1" xfId="0" applyFont="1" applyFill="1" applyBorder="1" applyAlignment="1">
      <alignment wrapText="1"/>
    </xf>
    <xf numFmtId="0" fontId="48" fillId="41" borderId="6" xfId="0" applyFont="1" applyFill="1" applyBorder="1"/>
    <xf numFmtId="0" fontId="48" fillId="42" borderId="1" xfId="0" applyFont="1" applyFill="1" applyBorder="1"/>
    <xf numFmtId="0" fontId="3" fillId="42" borderId="1" xfId="0" applyFont="1" applyFill="1" applyBorder="1"/>
    <xf numFmtId="0" fontId="3" fillId="42" borderId="1" xfId="0" applyFont="1" applyFill="1" applyBorder="1" applyAlignment="1">
      <alignment wrapText="1"/>
    </xf>
    <xf numFmtId="0" fontId="48" fillId="42" borderId="6" xfId="0" applyFont="1" applyFill="1" applyBorder="1"/>
    <xf numFmtId="0" fontId="48" fillId="31" borderId="8" xfId="0" applyFont="1" applyFill="1" applyBorder="1"/>
    <xf numFmtId="0" fontId="3" fillId="31" borderId="8" xfId="0" applyFont="1" applyFill="1" applyBorder="1"/>
    <xf numFmtId="0" fontId="3" fillId="31" borderId="8" xfId="0" applyFont="1" applyFill="1" applyBorder="1" applyAlignment="1">
      <alignment wrapText="1"/>
    </xf>
    <xf numFmtId="0" fontId="48" fillId="31" borderId="9" xfId="0" applyFont="1" applyFill="1" applyBorder="1"/>
    <xf numFmtId="0" fontId="3" fillId="54" borderId="1" xfId="0" applyFont="1" applyFill="1" applyBorder="1" applyAlignment="1">
      <alignment vertical="center"/>
    </xf>
    <xf numFmtId="0" fontId="3" fillId="54" borderId="32" xfId="0" applyFont="1" applyFill="1" applyBorder="1" applyAlignment="1">
      <alignment vertical="center" wrapText="1"/>
    </xf>
    <xf numFmtId="0" fontId="4" fillId="54" borderId="1" xfId="3" applyFill="1" applyBorder="1" applyAlignment="1">
      <alignment vertical="center"/>
    </xf>
    <xf numFmtId="0" fontId="3" fillId="30" borderId="17" xfId="0" applyFont="1" applyFill="1" applyBorder="1" applyAlignment="1">
      <alignment vertical="center"/>
    </xf>
    <xf numFmtId="0" fontId="3" fillId="30" borderId="1" xfId="0" applyFont="1" applyFill="1" applyBorder="1" applyAlignment="1">
      <alignment vertical="center" wrapText="1"/>
    </xf>
    <xf numFmtId="0" fontId="4" fillId="30" borderId="27" xfId="3" applyFill="1" applyBorder="1" applyAlignment="1">
      <alignment vertical="center"/>
    </xf>
    <xf numFmtId="0" fontId="57" fillId="41" borderId="1" xfId="0" applyFont="1" applyFill="1" applyBorder="1" applyAlignment="1">
      <alignment horizontal="center" vertical="center" wrapText="1"/>
    </xf>
    <xf numFmtId="0" fontId="57" fillId="41" borderId="1" xfId="0" applyFont="1" applyFill="1" applyBorder="1" applyAlignment="1">
      <alignment horizontal="center" vertical="center"/>
    </xf>
    <xf numFmtId="0" fontId="57" fillId="42" borderId="1" xfId="0" applyFont="1" applyFill="1" applyBorder="1" applyAlignment="1">
      <alignment horizontal="center" vertical="center"/>
    </xf>
    <xf numFmtId="0" fontId="3" fillId="29" borderId="32" xfId="0" applyFont="1" applyFill="1" applyBorder="1" applyAlignment="1">
      <alignment vertical="center" wrapText="1"/>
    </xf>
    <xf numFmtId="0" fontId="4" fillId="29" borderId="1" xfId="3" applyFill="1" applyBorder="1" applyAlignment="1">
      <alignment vertical="center"/>
    </xf>
    <xf numFmtId="0" fontId="7" fillId="0" borderId="27" xfId="0" applyFont="1" applyBorder="1" applyAlignment="1">
      <alignment horizontal="center" vertical="center" wrapText="1"/>
    </xf>
    <xf numFmtId="0" fontId="3" fillId="31" borderId="1" xfId="0" applyFont="1" applyFill="1" applyBorder="1" applyAlignment="1">
      <alignment vertical="center"/>
    </xf>
    <xf numFmtId="0" fontId="4" fillId="31" borderId="1" xfId="3" applyFill="1" applyBorder="1" applyAlignment="1">
      <alignment vertical="center"/>
    </xf>
    <xf numFmtId="0" fontId="3" fillId="6" borderId="1" xfId="0" applyFont="1" applyFill="1" applyBorder="1" applyAlignment="1">
      <alignment vertical="center"/>
    </xf>
    <xf numFmtId="0" fontId="3" fillId="6" borderId="1" xfId="0" applyFont="1" applyFill="1" applyBorder="1" applyAlignment="1">
      <alignment vertical="center" wrapText="1"/>
    </xf>
    <xf numFmtId="0" fontId="4" fillId="6" borderId="1" xfId="3" applyFill="1" applyBorder="1" applyAlignment="1">
      <alignment vertical="center"/>
    </xf>
    <xf numFmtId="0" fontId="5" fillId="3" borderId="17" xfId="3" applyFont="1" applyFill="1" applyBorder="1" applyAlignment="1">
      <alignment wrapText="1"/>
    </xf>
    <xf numFmtId="0" fontId="10" fillId="3" borderId="21" xfId="0" applyFont="1" applyFill="1" applyBorder="1" applyAlignment="1">
      <alignment wrapText="1"/>
    </xf>
    <xf numFmtId="0" fontId="10" fillId="3" borderId="27" xfId="0" applyFont="1" applyFill="1" applyBorder="1" applyAlignment="1">
      <alignment wrapText="1"/>
    </xf>
    <xf numFmtId="0" fontId="10" fillId="3" borderId="1" xfId="0" applyFont="1" applyFill="1" applyBorder="1" applyAlignment="1">
      <alignment wrapText="1"/>
    </xf>
    <xf numFmtId="0" fontId="3" fillId="53" borderId="1" xfId="0" applyFont="1" applyFill="1" applyBorder="1" applyAlignment="1">
      <alignment vertical="center"/>
    </xf>
    <xf numFmtId="0" fontId="3" fillId="53" borderId="1" xfId="0" applyFont="1" applyFill="1" applyBorder="1" applyAlignment="1">
      <alignment wrapText="1"/>
    </xf>
    <xf numFmtId="0" fontId="4" fillId="53" borderId="1" xfId="3" applyFill="1" applyBorder="1" applyAlignment="1">
      <alignment vertical="center"/>
    </xf>
    <xf numFmtId="0" fontId="3" fillId="22" borderId="18" xfId="0" applyFont="1" applyFill="1" applyBorder="1"/>
    <xf numFmtId="0" fontId="3" fillId="22" borderId="18" xfId="0" applyFont="1" applyFill="1" applyBorder="1" applyAlignment="1">
      <alignment wrapText="1"/>
    </xf>
    <xf numFmtId="0" fontId="4" fillId="22" borderId="28" xfId="3" applyFill="1" applyBorder="1" applyAlignment="1">
      <alignment vertical="center"/>
    </xf>
    <xf numFmtId="0" fontId="19" fillId="0" borderId="27" xfId="3" applyFont="1" applyBorder="1" applyAlignment="1">
      <alignment horizontal="center" vertical="center" wrapText="1"/>
    </xf>
    <xf numFmtId="11" fontId="3" fillId="0" borderId="52" xfId="0" applyNumberFormat="1" applyFont="1" applyBorder="1" applyAlignment="1">
      <alignment horizontal="center" vertical="center" wrapText="1"/>
    </xf>
    <xf numFmtId="0" fontId="3" fillId="0" borderId="18" xfId="3" applyFont="1" applyBorder="1" applyAlignment="1">
      <alignment horizontal="center" vertical="center" wrapText="1"/>
    </xf>
    <xf numFmtId="0" fontId="3" fillId="0" borderId="51" xfId="0" applyFont="1" applyBorder="1" applyAlignment="1">
      <alignment horizontal="center" vertical="center" wrapText="1"/>
    </xf>
    <xf numFmtId="0" fontId="9" fillId="0" borderId="0" xfId="0" applyFont="1" applyAlignment="1">
      <alignment horizontal="center" vertical="center" wrapText="1"/>
    </xf>
    <xf numFmtId="0" fontId="20" fillId="0" borderId="0" xfId="3" applyFont="1" applyBorder="1" applyAlignment="1">
      <alignment wrapText="1"/>
    </xf>
    <xf numFmtId="0" fontId="18" fillId="3" borderId="17" xfId="0" applyFont="1" applyFill="1" applyBorder="1" applyAlignment="1">
      <alignment horizontal="center" vertical="center" wrapText="1"/>
    </xf>
    <xf numFmtId="0" fontId="18" fillId="3" borderId="27" xfId="0" applyFont="1" applyFill="1" applyBorder="1" applyAlignment="1">
      <alignment horizontal="center" vertical="center" wrapText="1"/>
    </xf>
    <xf numFmtId="0" fontId="7" fillId="0" borderId="28" xfId="0" applyFont="1" applyBorder="1" applyAlignment="1">
      <alignment horizontal="center" vertical="center" wrapText="1"/>
    </xf>
    <xf numFmtId="0" fontId="7" fillId="0" borderId="34" xfId="0" applyFont="1" applyBorder="1" applyAlignment="1">
      <alignment horizontal="center" vertical="center" wrapText="1"/>
    </xf>
    <xf numFmtId="0" fontId="5" fillId="0" borderId="27" xfId="3" applyFont="1" applyBorder="1" applyAlignment="1">
      <alignment horizontal="center" vertical="center"/>
    </xf>
    <xf numFmtId="0" fontId="5" fillId="0" borderId="28" xfId="3" applyFont="1" applyBorder="1" applyAlignment="1">
      <alignment horizontal="center" vertical="center"/>
    </xf>
    <xf numFmtId="0" fontId="27" fillId="0" borderId="27" xfId="3" applyFont="1" applyBorder="1" applyAlignment="1">
      <alignment horizontal="center" vertical="center" wrapText="1"/>
    </xf>
    <xf numFmtId="0" fontId="15" fillId="0" borderId="20" xfId="0" applyFont="1" applyBorder="1" applyAlignment="1">
      <alignment horizontal="center" vertical="center"/>
    </xf>
    <xf numFmtId="0" fontId="5" fillId="0" borderId="1" xfId="3" applyFont="1" applyBorder="1" applyAlignment="1"/>
    <xf numFmtId="0" fontId="17" fillId="52" borderId="1" xfId="0" applyFont="1" applyFill="1" applyBorder="1" applyAlignment="1">
      <alignment horizontal="center" vertical="center" wrapText="1"/>
    </xf>
    <xf numFmtId="0" fontId="18" fillId="52" borderId="1" xfId="0" applyFont="1" applyFill="1" applyBorder="1" applyAlignment="1">
      <alignment horizontal="center" vertical="center" wrapText="1"/>
    </xf>
    <xf numFmtId="0" fontId="20" fillId="0" borderId="1" xfId="3" applyFont="1" applyBorder="1" applyAlignment="1">
      <alignment wrapText="1"/>
    </xf>
    <xf numFmtId="0" fontId="5" fillId="0" borderId="30" xfId="3" applyFont="1" applyBorder="1" applyAlignment="1">
      <alignment horizontal="center" vertical="center" wrapText="1"/>
    </xf>
    <xf numFmtId="0" fontId="20" fillId="0" borderId="1" xfId="3" applyFont="1" applyBorder="1" applyAlignment="1">
      <alignment horizontal="center" vertical="center" wrapText="1"/>
    </xf>
    <xf numFmtId="0" fontId="20" fillId="0" borderId="0" xfId="3" applyFont="1" applyBorder="1" applyAlignment="1">
      <alignment horizontal="center" vertical="center" wrapText="1"/>
    </xf>
    <xf numFmtId="0" fontId="17" fillId="4" borderId="1" xfId="0" applyFont="1" applyFill="1" applyBorder="1" applyAlignment="1">
      <alignment horizontal="center" vertical="center" wrapText="1"/>
    </xf>
    <xf numFmtId="0" fontId="3" fillId="0" borderId="16" xfId="0" applyFont="1" applyBorder="1" applyAlignment="1">
      <alignment horizontal="center" vertical="center" wrapText="1"/>
    </xf>
    <xf numFmtId="0" fontId="3" fillId="0" borderId="30" xfId="0" applyFont="1" applyBorder="1" applyAlignment="1">
      <alignment horizontal="center" vertical="center" wrapText="1"/>
    </xf>
    <xf numFmtId="0" fontId="17" fillId="4" borderId="18" xfId="0" applyFont="1" applyFill="1" applyBorder="1" applyAlignment="1">
      <alignment horizontal="center" vertical="center" wrapText="1"/>
    </xf>
    <xf numFmtId="0" fontId="61" fillId="4" borderId="27" xfId="0" applyFont="1" applyFill="1" applyBorder="1" applyAlignment="1">
      <alignment horizontal="center" vertical="center" wrapText="1"/>
    </xf>
    <xf numFmtId="0" fontId="3" fillId="0" borderId="32" xfId="0" applyFont="1" applyBorder="1" applyAlignment="1">
      <alignment wrapText="1"/>
    </xf>
    <xf numFmtId="0" fontId="3" fillId="0" borderId="59" xfId="0" applyFont="1" applyBorder="1" applyAlignment="1">
      <alignment horizontal="center" vertical="center"/>
    </xf>
    <xf numFmtId="0" fontId="3" fillId="24" borderId="1" xfId="0" applyFont="1" applyFill="1" applyBorder="1" applyAlignment="1">
      <alignment horizontal="center" vertical="center" wrapText="1"/>
    </xf>
    <xf numFmtId="0" fontId="3" fillId="24" borderId="1" xfId="0" applyFont="1" applyFill="1" applyBorder="1" applyAlignment="1">
      <alignment horizontal="center" vertical="center"/>
    </xf>
    <xf numFmtId="0" fontId="3" fillId="24" borderId="1" xfId="0" applyFont="1" applyFill="1" applyBorder="1" applyAlignment="1">
      <alignment vertical="center" wrapText="1"/>
    </xf>
    <xf numFmtId="0" fontId="10" fillId="0" borderId="1" xfId="3" applyFont="1" applyBorder="1" applyAlignment="1">
      <alignment horizontal="center" vertical="center" wrapText="1"/>
    </xf>
    <xf numFmtId="0" fontId="3" fillId="2" borderId="7" xfId="0" applyFont="1" applyFill="1" applyBorder="1" applyAlignment="1">
      <alignment horizontal="center" vertical="center" wrapText="1"/>
    </xf>
    <xf numFmtId="0" fontId="3" fillId="24" borderId="5" xfId="0" applyFont="1" applyFill="1" applyBorder="1" applyAlignment="1">
      <alignment horizontal="center" vertical="center" wrapText="1"/>
    </xf>
    <xf numFmtId="0" fontId="3" fillId="24" borderId="1" xfId="0" applyFont="1" applyFill="1" applyBorder="1"/>
    <xf numFmtId="0" fontId="3" fillId="24" borderId="7" xfId="0" applyFont="1" applyFill="1" applyBorder="1" applyAlignment="1">
      <alignment horizontal="center" vertical="center" wrapText="1"/>
    </xf>
    <xf numFmtId="0" fontId="32" fillId="43" borderId="1" xfId="0" applyFont="1" applyFill="1" applyBorder="1" applyAlignment="1">
      <alignment horizontal="left"/>
    </xf>
    <xf numFmtId="0" fontId="0" fillId="0" borderId="18" xfId="0" applyBorder="1" applyAlignment="1">
      <alignment horizontal="center" vertical="center"/>
    </xf>
    <xf numFmtId="0" fontId="57" fillId="42" borderId="1" xfId="0" applyFont="1" applyFill="1" applyBorder="1" applyAlignment="1">
      <alignment horizontal="center" vertical="center" wrapText="1"/>
    </xf>
    <xf numFmtId="0" fontId="48" fillId="36" borderId="18" xfId="0" applyFont="1" applyFill="1" applyBorder="1" applyAlignment="1">
      <alignment horizontal="center" vertical="center"/>
    </xf>
    <xf numFmtId="0" fontId="3" fillId="52" borderId="0" xfId="0" applyFont="1" applyFill="1" applyAlignment="1">
      <alignment horizontal="center" vertical="center" wrapText="1"/>
    </xf>
    <xf numFmtId="0" fontId="15" fillId="52" borderId="1" xfId="0" applyFont="1" applyFill="1" applyBorder="1" applyAlignment="1">
      <alignment horizontal="center" vertical="center" wrapText="1"/>
    </xf>
    <xf numFmtId="0" fontId="3" fillId="52" borderId="1" xfId="0" applyFont="1" applyFill="1" applyBorder="1" applyAlignment="1">
      <alignment horizontal="center" vertical="center" wrapText="1"/>
    </xf>
    <xf numFmtId="0" fontId="15" fillId="42" borderId="32" xfId="0" applyFont="1" applyFill="1" applyBorder="1" applyAlignment="1">
      <alignment horizontal="center" vertical="center" wrapText="1"/>
    </xf>
    <xf numFmtId="0" fontId="3" fillId="42" borderId="1" xfId="0" applyFont="1" applyFill="1" applyBorder="1" applyAlignment="1">
      <alignment horizontal="center" vertical="center" wrapText="1"/>
    </xf>
    <xf numFmtId="0" fontId="13" fillId="35" borderId="1" xfId="0" applyFont="1" applyFill="1" applyBorder="1" applyAlignment="1">
      <alignment vertical="center" wrapText="1"/>
    </xf>
    <xf numFmtId="0" fontId="10" fillId="3" borderId="0" xfId="0" applyFont="1" applyFill="1" applyAlignment="1">
      <alignment horizontal="center" vertical="center" wrapText="1"/>
    </xf>
    <xf numFmtId="0" fontId="4" fillId="3" borderId="0" xfId="3" applyFill="1" applyBorder="1" applyAlignment="1">
      <alignment horizontal="center" vertical="center" wrapText="1"/>
    </xf>
    <xf numFmtId="0" fontId="13" fillId="35" borderId="1" xfId="0" applyFont="1" applyFill="1" applyBorder="1" applyAlignment="1">
      <alignment horizontal="center" vertical="center" wrapText="1"/>
    </xf>
    <xf numFmtId="0" fontId="3" fillId="35" borderId="1" xfId="0" applyFont="1" applyFill="1" applyBorder="1" applyAlignment="1">
      <alignment horizontal="center" vertical="center" wrapText="1"/>
    </xf>
    <xf numFmtId="0" fontId="15" fillId="35" borderId="1" xfId="0" applyFont="1" applyFill="1" applyBorder="1" applyAlignment="1">
      <alignment horizontal="center" vertical="center" wrapText="1"/>
    </xf>
    <xf numFmtId="0" fontId="15" fillId="35" borderId="17" xfId="0" applyFont="1" applyFill="1" applyBorder="1" applyAlignment="1">
      <alignment horizontal="center" vertical="center" wrapText="1"/>
    </xf>
    <xf numFmtId="0" fontId="3" fillId="42" borderId="32" xfId="0" applyFont="1" applyFill="1" applyBorder="1" applyAlignment="1">
      <alignment horizontal="center" vertical="center" wrapText="1"/>
    </xf>
    <xf numFmtId="0" fontId="3" fillId="42" borderId="1" xfId="0" applyFont="1" applyFill="1" applyBorder="1" applyAlignment="1">
      <alignment vertical="center" wrapText="1"/>
    </xf>
    <xf numFmtId="0" fontId="3" fillId="35" borderId="17" xfId="0" applyFont="1" applyFill="1" applyBorder="1" applyAlignment="1">
      <alignment vertical="center" wrapText="1"/>
    </xf>
    <xf numFmtId="0" fontId="3" fillId="31" borderId="27" xfId="0" applyFont="1" applyFill="1" applyBorder="1" applyAlignment="1">
      <alignment vertical="center" wrapText="1"/>
    </xf>
    <xf numFmtId="0" fontId="15" fillId="4" borderId="1" xfId="0" applyFont="1" applyFill="1" applyBorder="1" applyAlignment="1">
      <alignment horizontal="center" vertical="center" wrapText="1"/>
    </xf>
    <xf numFmtId="0" fontId="0" fillId="35" borderId="1" xfId="0" applyFill="1" applyBorder="1" applyAlignment="1">
      <alignment horizontal="center" vertical="center"/>
    </xf>
    <xf numFmtId="0" fontId="13" fillId="42" borderId="1" xfId="0" applyFont="1" applyFill="1" applyBorder="1" applyAlignment="1">
      <alignment horizontal="center" vertical="center" wrapText="1"/>
    </xf>
    <xf numFmtId="0" fontId="13" fillId="42" borderId="1" xfId="0" applyFont="1" applyFill="1" applyBorder="1" applyAlignment="1">
      <alignment vertical="center" wrapText="1"/>
    </xf>
    <xf numFmtId="0" fontId="30" fillId="14" borderId="18" xfId="0" applyFont="1" applyFill="1" applyBorder="1" applyAlignment="1">
      <alignment horizontal="center" vertical="center"/>
    </xf>
    <xf numFmtId="0" fontId="0" fillId="0" borderId="34" xfId="0" applyBorder="1" applyAlignment="1">
      <alignment horizontal="center" vertical="center"/>
    </xf>
    <xf numFmtId="0" fontId="0" fillId="0" borderId="18" xfId="0" applyBorder="1" applyAlignment="1">
      <alignment horizontal="center" vertical="center" wrapText="1"/>
    </xf>
    <xf numFmtId="0" fontId="37" fillId="0" borderId="0" xfId="0" applyFont="1" applyAlignment="1">
      <alignment horizontal="center" vertical="center"/>
    </xf>
    <xf numFmtId="0" fontId="0" fillId="0" borderId="28" xfId="0" applyBorder="1" applyAlignment="1">
      <alignment horizontal="center" vertical="center" wrapText="1"/>
    </xf>
    <xf numFmtId="0" fontId="15" fillId="0" borderId="0" xfId="0" applyFont="1" applyAlignment="1">
      <alignment horizontal="center" vertical="center" wrapText="1"/>
    </xf>
    <xf numFmtId="0" fontId="0" fillId="42" borderId="18" xfId="0" applyFill="1" applyBorder="1" applyAlignment="1">
      <alignment horizontal="center" vertical="center" wrapText="1"/>
    </xf>
    <xf numFmtId="0" fontId="52" fillId="31" borderId="1" xfId="0" applyFont="1" applyFill="1" applyBorder="1" applyAlignment="1">
      <alignment horizontal="center" vertical="center" wrapText="1"/>
    </xf>
    <xf numFmtId="0" fontId="13" fillId="31" borderId="1" xfId="0" applyFont="1" applyFill="1" applyBorder="1" applyAlignment="1">
      <alignment horizontal="center" wrapText="1"/>
    </xf>
    <xf numFmtId="0" fontId="3" fillId="35" borderId="0" xfId="0" applyFont="1" applyFill="1" applyAlignment="1">
      <alignment horizontal="center" vertical="center"/>
    </xf>
    <xf numFmtId="0" fontId="3" fillId="31" borderId="1" xfId="0" applyFont="1" applyFill="1" applyBorder="1" applyAlignment="1">
      <alignment horizontal="center" vertical="center" wrapText="1"/>
    </xf>
    <xf numFmtId="0" fontId="48" fillId="40" borderId="1" xfId="0" applyFont="1" applyFill="1" applyBorder="1" applyAlignment="1">
      <alignment horizontal="center" vertical="center"/>
    </xf>
    <xf numFmtId="0" fontId="3" fillId="6" borderId="1" xfId="0" applyFont="1" applyFill="1" applyBorder="1" applyAlignment="1">
      <alignment horizontal="center" vertical="center" wrapText="1"/>
    </xf>
    <xf numFmtId="0" fontId="48" fillId="36" borderId="20" xfId="0" applyFont="1" applyFill="1" applyBorder="1" applyAlignment="1">
      <alignment horizontal="center" vertical="center"/>
    </xf>
    <xf numFmtId="0" fontId="48" fillId="36" borderId="18" xfId="0" applyFont="1" applyFill="1" applyBorder="1" applyAlignment="1">
      <alignment horizontal="center" vertical="center" wrapText="1"/>
    </xf>
    <xf numFmtId="0" fontId="48" fillId="23" borderId="1" xfId="0" applyFont="1" applyFill="1" applyBorder="1" applyAlignment="1">
      <alignment horizontal="center" vertical="center"/>
    </xf>
    <xf numFmtId="0" fontId="48" fillId="31" borderId="27" xfId="0" applyFont="1" applyFill="1" applyBorder="1" applyAlignment="1">
      <alignment horizontal="center" vertical="center"/>
    </xf>
    <xf numFmtId="0" fontId="48" fillId="40" borderId="27" xfId="0" applyFont="1" applyFill="1" applyBorder="1" applyAlignment="1">
      <alignment horizontal="center" vertical="center"/>
    </xf>
    <xf numFmtId="0" fontId="48" fillId="35" borderId="1" xfId="0" applyFont="1" applyFill="1" applyBorder="1" applyAlignment="1">
      <alignment vertical="center" wrapText="1"/>
    </xf>
    <xf numFmtId="0" fontId="3" fillId="35" borderId="1" xfId="0" applyFont="1" applyFill="1" applyBorder="1" applyAlignment="1">
      <alignment wrapText="1"/>
    </xf>
    <xf numFmtId="0" fontId="3" fillId="35" borderId="18" xfId="0" applyFont="1" applyFill="1" applyBorder="1" applyAlignment="1">
      <alignment wrapText="1"/>
    </xf>
    <xf numFmtId="0" fontId="48" fillId="31" borderId="26" xfId="0" applyFont="1" applyFill="1" applyBorder="1" applyAlignment="1">
      <alignment horizontal="center" vertical="center"/>
    </xf>
    <xf numFmtId="0" fontId="3" fillId="31" borderId="32" xfId="0" applyFont="1" applyFill="1" applyBorder="1" applyAlignment="1">
      <alignment horizontal="center" vertical="center" wrapText="1"/>
    </xf>
    <xf numFmtId="0" fontId="3" fillId="31" borderId="51" xfId="0" applyFont="1" applyFill="1" applyBorder="1" applyAlignment="1">
      <alignment vertical="center" wrapText="1"/>
    </xf>
    <xf numFmtId="0" fontId="3" fillId="6" borderId="0" xfId="0" applyFont="1" applyFill="1" applyAlignment="1">
      <alignment horizontal="center" vertical="center" wrapText="1"/>
    </xf>
    <xf numFmtId="0" fontId="3" fillId="29" borderId="1" xfId="0" applyFont="1" applyFill="1" applyBorder="1"/>
    <xf numFmtId="0" fontId="3" fillId="29" borderId="1" xfId="0" applyFont="1" applyFill="1" applyBorder="1" applyAlignment="1">
      <alignment wrapText="1"/>
    </xf>
    <xf numFmtId="0" fontId="3" fillId="52" borderId="1" xfId="0" applyFont="1" applyFill="1" applyBorder="1"/>
    <xf numFmtId="0" fontId="3" fillId="52" borderId="1" xfId="0" applyFont="1" applyFill="1" applyBorder="1" applyAlignment="1">
      <alignment wrapText="1"/>
    </xf>
    <xf numFmtId="0" fontId="3" fillId="30" borderId="1" xfId="0" applyFont="1" applyFill="1" applyBorder="1"/>
    <xf numFmtId="0" fontId="3" fillId="2" borderId="0" xfId="0" applyFont="1" applyFill="1" applyAlignment="1">
      <alignment wrapText="1"/>
    </xf>
    <xf numFmtId="0" fontId="3" fillId="2" borderId="0" xfId="0" applyFont="1" applyFill="1" applyAlignment="1">
      <alignment vertical="center" wrapText="1"/>
    </xf>
    <xf numFmtId="0" fontId="32" fillId="2" borderId="0" xfId="0" applyFont="1" applyFill="1" applyAlignment="1">
      <alignment vertical="center" wrapText="1"/>
    </xf>
    <xf numFmtId="0" fontId="14" fillId="0" borderId="0" xfId="0" applyFont="1" applyAlignment="1">
      <alignment wrapText="1"/>
    </xf>
    <xf numFmtId="0" fontId="14" fillId="0" borderId="0" xfId="0" applyFont="1"/>
    <xf numFmtId="0" fontId="14" fillId="2" borderId="0" xfId="0" applyFont="1" applyFill="1" applyAlignment="1">
      <alignment horizontal="center" vertical="center" wrapText="1"/>
    </xf>
    <xf numFmtId="0" fontId="3" fillId="0" borderId="41" xfId="0" applyFont="1" applyBorder="1" applyAlignment="1">
      <alignment horizontal="left" vertical="center" wrapText="1"/>
    </xf>
    <xf numFmtId="0" fontId="3" fillId="0" borderId="42" xfId="0" applyFont="1" applyBorder="1" applyAlignment="1">
      <alignment horizontal="left" vertical="center" wrapText="1"/>
    </xf>
    <xf numFmtId="0" fontId="3" fillId="0" borderId="0" xfId="0" applyFont="1" applyAlignment="1">
      <alignment horizontal="left" vertical="center" wrapText="1"/>
    </xf>
    <xf numFmtId="0" fontId="60" fillId="45" borderId="35" xfId="0" applyFont="1" applyFill="1" applyBorder="1" applyAlignment="1">
      <alignment horizontal="left" vertical="center" wrapText="1"/>
    </xf>
    <xf numFmtId="0" fontId="60" fillId="45" borderId="39" xfId="0" applyFont="1" applyFill="1" applyBorder="1" applyAlignment="1">
      <alignment horizontal="left" vertical="center" wrapText="1"/>
    </xf>
    <xf numFmtId="0" fontId="60" fillId="0" borderId="0" xfId="0" applyFont="1" applyAlignment="1">
      <alignment horizontal="left" vertical="center" wrapText="1"/>
    </xf>
    <xf numFmtId="0" fontId="60" fillId="24" borderId="39" xfId="0" applyFont="1" applyFill="1" applyBorder="1" applyAlignment="1">
      <alignment horizontal="left" vertical="center" wrapText="1"/>
    </xf>
    <xf numFmtId="0" fontId="3" fillId="0" borderId="39" xfId="0" applyFont="1" applyBorder="1" applyAlignment="1">
      <alignment horizontal="left" vertical="center" wrapText="1"/>
    </xf>
    <xf numFmtId="0" fontId="5" fillId="0" borderId="1" xfId="3" applyFont="1" applyBorder="1" applyAlignment="1">
      <alignment horizontal="left" vertical="center" wrapText="1"/>
    </xf>
    <xf numFmtId="0" fontId="3" fillId="0" borderId="49" xfId="0" applyFont="1" applyBorder="1" applyAlignment="1">
      <alignment horizontal="left" vertical="center" wrapText="1"/>
    </xf>
    <xf numFmtId="0" fontId="60" fillId="23" borderId="40" xfId="0" applyFont="1" applyFill="1" applyBorder="1" applyAlignment="1">
      <alignment horizontal="left" vertical="center" wrapText="1"/>
    </xf>
    <xf numFmtId="0" fontId="3" fillId="0" borderId="40" xfId="0" applyFont="1" applyBorder="1" applyAlignment="1">
      <alignment horizontal="left" vertical="center" wrapText="1"/>
    </xf>
    <xf numFmtId="0" fontId="3" fillId="0" borderId="44" xfId="0" applyFont="1" applyBorder="1" applyAlignment="1">
      <alignment horizontal="left" vertical="center" wrapText="1"/>
    </xf>
    <xf numFmtId="0" fontId="60" fillId="42" borderId="44" xfId="0" applyFont="1" applyFill="1" applyBorder="1" applyAlignment="1">
      <alignment horizontal="left" vertical="center" wrapText="1"/>
    </xf>
    <xf numFmtId="0" fontId="3" fillId="0" borderId="17" xfId="0" applyFont="1" applyBorder="1" applyAlignment="1">
      <alignment horizontal="left" vertical="center" wrapText="1"/>
    </xf>
    <xf numFmtId="0" fontId="3" fillId="0" borderId="27" xfId="0" applyFont="1" applyBorder="1" applyAlignment="1">
      <alignment horizontal="left" vertical="center" wrapText="1"/>
    </xf>
    <xf numFmtId="0" fontId="3" fillId="0" borderId="32" xfId="0" applyFont="1" applyBorder="1" applyAlignment="1">
      <alignment horizontal="left" vertical="center" wrapText="1"/>
    </xf>
    <xf numFmtId="0" fontId="60" fillId="7" borderId="40" xfId="0" applyFont="1" applyFill="1" applyBorder="1" applyAlignment="1">
      <alignment horizontal="left" vertical="center" wrapText="1"/>
    </xf>
    <xf numFmtId="0" fontId="3" fillId="0" borderId="46" xfId="0" applyFont="1" applyBorder="1" applyAlignment="1">
      <alignment horizontal="left" vertical="center" wrapText="1"/>
    </xf>
    <xf numFmtId="0" fontId="3" fillId="0" borderId="0" xfId="0" applyFont="1" applyAlignment="1">
      <alignment horizontal="left" vertical="center"/>
    </xf>
    <xf numFmtId="0" fontId="3" fillId="0" borderId="1" xfId="0" applyFont="1" applyBorder="1" applyAlignment="1">
      <alignment horizontal="left" vertical="center"/>
    </xf>
    <xf numFmtId="0" fontId="60" fillId="41" borderId="18" xfId="0" applyFont="1" applyFill="1" applyBorder="1" applyAlignment="1">
      <alignment horizontal="left" vertical="center" wrapText="1"/>
    </xf>
    <xf numFmtId="0" fontId="4" fillId="35" borderId="0" xfId="3" applyFill="1"/>
    <xf numFmtId="0" fontId="3" fillId="35" borderId="17" xfId="0" applyFont="1" applyFill="1" applyBorder="1"/>
    <xf numFmtId="0" fontId="60" fillId="0" borderId="1" xfId="0" applyFont="1" applyBorder="1" applyAlignment="1">
      <alignment horizontal="center"/>
    </xf>
    <xf numFmtId="0" fontId="3" fillId="35" borderId="1" xfId="0" applyFont="1" applyFill="1" applyBorder="1"/>
    <xf numFmtId="0" fontId="60" fillId="0" borderId="23" xfId="0" applyFont="1" applyBorder="1" applyAlignment="1">
      <alignment horizontal="center"/>
    </xf>
    <xf numFmtId="0" fontId="30" fillId="8" borderId="1" xfId="0" applyFont="1" applyFill="1" applyBorder="1" applyAlignment="1">
      <alignment wrapText="1"/>
    </xf>
    <xf numFmtId="0" fontId="30" fillId="10" borderId="1" xfId="0" applyFont="1" applyFill="1" applyBorder="1" applyAlignment="1">
      <alignment horizontal="center" vertical="center" wrapText="1"/>
    </xf>
    <xf numFmtId="0" fontId="60" fillId="42" borderId="44" xfId="0" applyFont="1" applyFill="1" applyBorder="1" applyAlignment="1">
      <alignment vertical="center"/>
    </xf>
    <xf numFmtId="0" fontId="60" fillId="41" borderId="44" xfId="0" applyFont="1" applyFill="1" applyBorder="1" applyAlignment="1">
      <alignment vertical="center"/>
    </xf>
    <xf numFmtId="0" fontId="60" fillId="41" borderId="44" xfId="0" applyFont="1" applyFill="1" applyBorder="1" applyAlignment="1">
      <alignment vertical="center" wrapText="1"/>
    </xf>
    <xf numFmtId="0" fontId="4" fillId="35" borderId="5" xfId="3" applyFill="1" applyBorder="1"/>
    <xf numFmtId="0" fontId="3" fillId="0" borderId="39" xfId="0" applyFont="1" applyBorder="1" applyAlignment="1">
      <alignment vertical="center"/>
    </xf>
    <xf numFmtId="0" fontId="5" fillId="0" borderId="97" xfId="3" applyFont="1" applyBorder="1" applyAlignment="1">
      <alignment vertical="center"/>
    </xf>
    <xf numFmtId="0" fontId="3" fillId="0" borderId="49" xfId="0" applyFont="1" applyBorder="1" applyAlignment="1">
      <alignment vertical="center"/>
    </xf>
    <xf numFmtId="0" fontId="5" fillId="0" borderId="46" xfId="3" applyFont="1" applyBorder="1" applyAlignment="1">
      <alignment vertical="center"/>
    </xf>
    <xf numFmtId="0" fontId="3" fillId="0" borderId="40" xfId="0" applyFont="1" applyBorder="1" applyAlignment="1">
      <alignment vertical="center"/>
    </xf>
    <xf numFmtId="0" fontId="3" fillId="0" borderId="40" xfId="0" applyFont="1" applyBorder="1" applyAlignment="1">
      <alignment vertical="center" wrapText="1"/>
    </xf>
    <xf numFmtId="0" fontId="3" fillId="0" borderId="97" xfId="0" applyFont="1" applyBorder="1" applyAlignment="1">
      <alignment vertical="center"/>
    </xf>
    <xf numFmtId="0" fontId="3" fillId="0" borderId="40" xfId="0" applyFont="1" applyBorder="1" applyAlignment="1">
      <alignment horizontal="left" vertical="center"/>
    </xf>
    <xf numFmtId="0" fontId="0" fillId="0" borderId="43" xfId="0" applyBorder="1" applyAlignment="1">
      <alignment horizontal="left" vertical="center"/>
    </xf>
    <xf numFmtId="0" fontId="0" fillId="0" borderId="40" xfId="0" applyBorder="1" applyAlignment="1">
      <alignment horizontal="left" vertical="center" wrapText="1"/>
    </xf>
    <xf numFmtId="0" fontId="0" fillId="0" borderId="0" xfId="0" applyAlignment="1">
      <alignment horizontal="left" vertical="center" wrapText="1"/>
    </xf>
    <xf numFmtId="0" fontId="0" fillId="0" borderId="42" xfId="0" applyBorder="1" applyAlignment="1">
      <alignment horizontal="left" vertical="center"/>
    </xf>
    <xf numFmtId="0" fontId="0" fillId="0" borderId="87" xfId="0" applyBorder="1" applyAlignment="1">
      <alignment vertical="center"/>
    </xf>
    <xf numFmtId="0" fontId="0" fillId="0" borderId="62" xfId="0" applyBorder="1" applyAlignment="1">
      <alignment vertical="center"/>
    </xf>
    <xf numFmtId="0" fontId="60" fillId="7" borderId="44" xfId="0" applyFont="1" applyFill="1" applyBorder="1" applyAlignment="1">
      <alignment vertical="center"/>
    </xf>
    <xf numFmtId="0" fontId="60" fillId="41" borderId="1" xfId="0" applyFont="1" applyFill="1" applyBorder="1" applyAlignment="1">
      <alignment horizontal="left" vertical="center"/>
    </xf>
    <xf numFmtId="0" fontId="60" fillId="41" borderId="1" xfId="0" applyFont="1" applyFill="1" applyBorder="1" applyAlignment="1">
      <alignment vertical="center"/>
    </xf>
    <xf numFmtId="0" fontId="0" fillId="0" borderId="83" xfId="0" applyBorder="1" applyAlignment="1">
      <alignment vertical="center"/>
    </xf>
    <xf numFmtId="0" fontId="0" fillId="0" borderId="5" xfId="0" applyBorder="1" applyAlignment="1">
      <alignment vertical="center"/>
    </xf>
    <xf numFmtId="0" fontId="0" fillId="0" borderId="6" xfId="0" applyBorder="1" applyAlignment="1">
      <alignment vertical="center"/>
    </xf>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8" xfId="0" applyBorder="1" applyAlignment="1">
      <alignment wrapText="1"/>
    </xf>
    <xf numFmtId="0" fontId="0" fillId="0" borderId="17" xfId="0" applyBorder="1" applyAlignment="1">
      <alignment vertical="center"/>
    </xf>
    <xf numFmtId="0" fontId="0" fillId="0" borderId="27" xfId="0" applyBorder="1" applyAlignment="1">
      <alignment vertical="center"/>
    </xf>
    <xf numFmtId="0" fontId="60" fillId="41" borderId="18" xfId="0" applyFont="1" applyFill="1" applyBorder="1" applyAlignment="1">
      <alignment vertical="center"/>
    </xf>
    <xf numFmtId="0" fontId="0" fillId="0" borderId="32" xfId="0" applyBorder="1" applyAlignment="1">
      <alignment vertical="center"/>
    </xf>
    <xf numFmtId="0" fontId="3" fillId="0" borderId="39" xfId="0" applyFont="1" applyBorder="1" applyAlignment="1">
      <alignment horizontal="left" vertical="center"/>
    </xf>
    <xf numFmtId="0" fontId="3" fillId="0" borderId="41" xfId="0" applyFont="1" applyBorder="1" applyAlignment="1">
      <alignment horizontal="left" vertical="center"/>
    </xf>
    <xf numFmtId="0" fontId="3" fillId="0" borderId="27" xfId="0" applyFont="1" applyBorder="1" applyAlignment="1">
      <alignment horizontal="left" vertical="center"/>
    </xf>
    <xf numFmtId="0" fontId="0" fillId="0" borderId="41" xfId="0" applyBorder="1" applyAlignment="1">
      <alignment vertical="center"/>
    </xf>
    <xf numFmtId="0" fontId="0" fillId="0" borderId="43" xfId="0" applyBorder="1" applyAlignment="1">
      <alignment vertical="center"/>
    </xf>
    <xf numFmtId="0" fontId="0" fillId="0" borderId="70" xfId="0" applyBorder="1" applyAlignment="1">
      <alignment vertical="center"/>
    </xf>
    <xf numFmtId="0" fontId="0" fillId="0" borderId="75" xfId="0" applyBorder="1" applyAlignment="1">
      <alignment vertical="center"/>
    </xf>
    <xf numFmtId="0" fontId="0" fillId="0" borderId="44" xfId="0" applyBorder="1" applyAlignment="1">
      <alignment vertical="center"/>
    </xf>
    <xf numFmtId="0" fontId="0" fillId="0" borderId="69" xfId="0" applyBorder="1" applyAlignment="1">
      <alignment vertical="center"/>
    </xf>
    <xf numFmtId="0" fontId="0" fillId="0" borderId="39" xfId="0" applyBorder="1" applyAlignment="1">
      <alignment vertical="center" wrapText="1"/>
    </xf>
    <xf numFmtId="0" fontId="0" fillId="0" borderId="41" xfId="0" applyBorder="1" applyAlignment="1">
      <alignment vertical="center" wrapText="1"/>
    </xf>
    <xf numFmtId="0" fontId="0" fillId="0" borderId="43" xfId="0" applyBorder="1" applyAlignment="1">
      <alignment vertical="center" wrapText="1"/>
    </xf>
    <xf numFmtId="0" fontId="0" fillId="0" borderId="44" xfId="0" applyBorder="1" applyAlignment="1">
      <alignment vertical="center" wrapText="1"/>
    </xf>
    <xf numFmtId="0" fontId="0" fillId="0" borderId="70" xfId="0" applyBorder="1" applyAlignment="1">
      <alignment vertical="center" wrapText="1"/>
    </xf>
    <xf numFmtId="0" fontId="0" fillId="0" borderId="1" xfId="0" applyBorder="1" applyAlignment="1">
      <alignment vertical="center" wrapText="1"/>
    </xf>
    <xf numFmtId="0" fontId="0" fillId="0" borderId="1" xfId="0" applyBorder="1" applyAlignment="1">
      <alignment horizontal="left" vertical="center"/>
    </xf>
    <xf numFmtId="0" fontId="0" fillId="0" borderId="18" xfId="0" applyBorder="1" applyAlignment="1">
      <alignment wrapText="1"/>
    </xf>
    <xf numFmtId="0" fontId="0" fillId="0" borderId="46" xfId="0" applyBorder="1" applyAlignment="1">
      <alignment vertical="center"/>
    </xf>
    <xf numFmtId="0" fontId="0" fillId="0" borderId="5" xfId="0" applyBorder="1" applyAlignment="1">
      <alignment horizontal="left" vertical="center"/>
    </xf>
    <xf numFmtId="0" fontId="0" fillId="0" borderId="6"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0" borderId="8" xfId="0" applyBorder="1" applyAlignment="1">
      <alignment horizontal="left" vertical="center" wrapText="1"/>
    </xf>
    <xf numFmtId="0" fontId="0" fillId="0" borderId="9" xfId="0" applyBorder="1" applyAlignment="1">
      <alignment horizontal="left" vertical="center"/>
    </xf>
    <xf numFmtId="0" fontId="0" fillId="0" borderId="32" xfId="0" applyBorder="1" applyAlignment="1">
      <alignment wrapText="1"/>
    </xf>
    <xf numFmtId="0" fontId="13" fillId="0" borderId="1" xfId="0" applyFont="1" applyBorder="1"/>
    <xf numFmtId="0" fontId="0" fillId="0" borderId="86" xfId="0" applyBorder="1" applyAlignment="1">
      <alignment vertical="center"/>
    </xf>
    <xf numFmtId="0" fontId="0" fillId="0" borderId="97" xfId="0" applyBorder="1" applyAlignment="1">
      <alignment vertical="center" wrapText="1"/>
    </xf>
    <xf numFmtId="0" fontId="0" fillId="0" borderId="49" xfId="0" applyBorder="1" applyAlignment="1">
      <alignment vertical="center" wrapText="1"/>
    </xf>
    <xf numFmtId="0" fontId="0" fillId="0" borderId="69" xfId="0" applyBorder="1" applyAlignment="1">
      <alignment vertical="center" wrapText="1"/>
    </xf>
    <xf numFmtId="0" fontId="0" fillId="0" borderId="18" xfId="0" applyBorder="1" applyAlignment="1">
      <alignment vertical="center" wrapText="1"/>
    </xf>
    <xf numFmtId="0" fontId="0" fillId="0" borderId="46" xfId="0" applyBorder="1" applyAlignment="1">
      <alignment vertical="center" wrapText="1"/>
    </xf>
    <xf numFmtId="0" fontId="60" fillId="7" borderId="1" xfId="0" applyFont="1" applyFill="1" applyBorder="1" applyAlignment="1">
      <alignment vertical="center"/>
    </xf>
    <xf numFmtId="0" fontId="0" fillId="0" borderId="18" xfId="0" applyBorder="1" applyAlignment="1">
      <alignment vertical="center"/>
    </xf>
    <xf numFmtId="0" fontId="60" fillId="42" borderId="1" xfId="0" applyFont="1" applyFill="1" applyBorder="1" applyAlignment="1">
      <alignment vertical="center"/>
    </xf>
    <xf numFmtId="0" fontId="60" fillId="42" borderId="1" xfId="0" applyFont="1" applyFill="1" applyBorder="1" applyAlignment="1">
      <alignment horizontal="left" vertical="center"/>
    </xf>
    <xf numFmtId="0" fontId="0" fillId="0" borderId="46" xfId="0" applyBorder="1" applyAlignment="1">
      <alignment horizontal="left" vertical="center"/>
    </xf>
    <xf numFmtId="0" fontId="0" fillId="0" borderId="49" xfId="0" applyBorder="1" applyAlignment="1">
      <alignment horizontal="left" vertical="center" wrapText="1"/>
    </xf>
    <xf numFmtId="0" fontId="0" fillId="0" borderId="44" xfId="0" applyBorder="1" applyAlignment="1">
      <alignment horizontal="left" vertical="center" wrapText="1"/>
    </xf>
    <xf numFmtId="0" fontId="60" fillId="41" borderId="1" xfId="0" applyFont="1" applyFill="1" applyBorder="1" applyAlignment="1">
      <alignment horizontal="left" vertical="center" wrapText="1"/>
    </xf>
    <xf numFmtId="0" fontId="0" fillId="0" borderId="5" xfId="0" applyBorder="1" applyAlignment="1">
      <alignment horizontal="left" vertical="center" wrapText="1"/>
    </xf>
    <xf numFmtId="0" fontId="0" fillId="0" borderId="6" xfId="0" applyBorder="1" applyAlignment="1">
      <alignment horizontal="left" vertical="center" wrapText="1"/>
    </xf>
    <xf numFmtId="0" fontId="0" fillId="0" borderId="7" xfId="0" applyBorder="1" applyAlignment="1">
      <alignment horizontal="left" vertical="center" wrapText="1"/>
    </xf>
    <xf numFmtId="0" fontId="0" fillId="0" borderId="9" xfId="0" applyBorder="1" applyAlignment="1">
      <alignment horizontal="left" vertical="center" wrapText="1"/>
    </xf>
    <xf numFmtId="0" fontId="45" fillId="23" borderId="44" xfId="0" applyFont="1" applyFill="1" applyBorder="1" applyAlignment="1">
      <alignment vertical="center"/>
    </xf>
    <xf numFmtId="0" fontId="45" fillId="42" borderId="44" xfId="0" applyFont="1" applyFill="1" applyBorder="1" applyAlignment="1">
      <alignment vertical="center"/>
    </xf>
    <xf numFmtId="0" fontId="45" fillId="41" borderId="44" xfId="0" applyFont="1" applyFill="1" applyBorder="1" applyAlignment="1">
      <alignment vertical="center"/>
    </xf>
    <xf numFmtId="0" fontId="0" fillId="0" borderId="39" xfId="0" applyBorder="1" applyAlignment="1">
      <alignment horizontal="left" vertical="center"/>
    </xf>
    <xf numFmtId="0" fontId="0" fillId="0" borderId="39" xfId="0" applyBorder="1" applyAlignment="1">
      <alignment horizontal="left" vertical="center" wrapText="1"/>
    </xf>
    <xf numFmtId="0" fontId="0" fillId="0" borderId="97" xfId="0" applyBorder="1" applyAlignment="1">
      <alignment horizontal="left" vertical="center" wrapText="1"/>
    </xf>
    <xf numFmtId="0" fontId="45" fillId="7" borderId="43" xfId="0" applyFont="1" applyFill="1" applyBorder="1" applyAlignment="1">
      <alignment vertical="center"/>
    </xf>
    <xf numFmtId="0" fontId="0" fillId="0" borderId="27" xfId="0" applyBorder="1"/>
    <xf numFmtId="0" fontId="0" fillId="0" borderId="94" xfId="0" applyBorder="1" applyAlignment="1">
      <alignment vertical="center"/>
    </xf>
    <xf numFmtId="0" fontId="4" fillId="0" borderId="79" xfId="3" applyBorder="1" applyAlignment="1">
      <alignment vertical="center"/>
    </xf>
    <xf numFmtId="0" fontId="45" fillId="7" borderId="44" xfId="0" applyFont="1" applyFill="1" applyBorder="1" applyAlignment="1">
      <alignment vertical="center"/>
    </xf>
    <xf numFmtId="0" fontId="4" fillId="0" borderId="97" xfId="3" applyBorder="1" applyAlignment="1">
      <alignment vertical="center" wrapText="1"/>
    </xf>
    <xf numFmtId="0" fontId="4" fillId="35" borderId="19" xfId="3" applyFill="1" applyBorder="1"/>
    <xf numFmtId="0" fontId="3" fillId="35" borderId="34" xfId="0" applyFont="1" applyFill="1" applyBorder="1"/>
    <xf numFmtId="0" fontId="4" fillId="35" borderId="1" xfId="3" applyFill="1" applyBorder="1"/>
    <xf numFmtId="0" fontId="0" fillId="0" borderId="41" xfId="0" applyBorder="1" applyAlignment="1">
      <alignment horizontal="left" vertical="center" wrapText="1"/>
    </xf>
    <xf numFmtId="0" fontId="0" fillId="0" borderId="42" xfId="0" applyBorder="1" applyAlignment="1">
      <alignment horizontal="left" vertical="center" wrapText="1"/>
    </xf>
    <xf numFmtId="0" fontId="0" fillId="0" borderId="43" xfId="0" applyBorder="1" applyAlignment="1">
      <alignment horizontal="left" vertical="center" wrapText="1"/>
    </xf>
    <xf numFmtId="0" fontId="0" fillId="0" borderId="19" xfId="0" applyBorder="1"/>
    <xf numFmtId="0" fontId="0" fillId="0" borderId="20" xfId="0" applyBorder="1"/>
    <xf numFmtId="0" fontId="3" fillId="0" borderId="34" xfId="0" applyFont="1" applyBorder="1" applyAlignment="1">
      <alignment horizontal="left" vertical="center" wrapText="1"/>
    </xf>
    <xf numFmtId="0" fontId="3" fillId="0" borderId="18" xfId="0" applyFont="1" applyBorder="1" applyAlignment="1">
      <alignment horizontal="left" vertical="center" wrapText="1"/>
    </xf>
    <xf numFmtId="0" fontId="4" fillId="0" borderId="92" xfId="3" applyBorder="1" applyAlignment="1"/>
    <xf numFmtId="0" fontId="3" fillId="35" borderId="18" xfId="0" applyFont="1" applyFill="1" applyBorder="1"/>
    <xf numFmtId="0" fontId="15" fillId="35" borderId="1" xfId="0" applyFont="1" applyFill="1" applyBorder="1"/>
    <xf numFmtId="0" fontId="4" fillId="0" borderId="1" xfId="3" applyBorder="1" applyAlignment="1">
      <alignment horizontal="left" vertical="center" wrapText="1"/>
    </xf>
    <xf numFmtId="0" fontId="45" fillId="24" borderId="49" xfId="0" applyFont="1" applyFill="1" applyBorder="1" applyAlignment="1">
      <alignment vertical="center"/>
    </xf>
    <xf numFmtId="0" fontId="45" fillId="24" borderId="46" xfId="0" applyFont="1" applyFill="1" applyBorder="1" applyAlignment="1">
      <alignment vertical="center"/>
    </xf>
    <xf numFmtId="0" fontId="32" fillId="0" borderId="40" xfId="0" applyFont="1" applyBorder="1" applyAlignment="1">
      <alignment horizontal="left" vertical="center" wrapText="1"/>
    </xf>
    <xf numFmtId="0" fontId="32" fillId="0" borderId="98" xfId="0" applyFont="1" applyBorder="1" applyAlignment="1">
      <alignment horizontal="left" vertical="center" wrapText="1"/>
    </xf>
    <xf numFmtId="0" fontId="32" fillId="0" borderId="44" xfId="0" applyFont="1" applyBorder="1" applyAlignment="1">
      <alignment horizontal="left" vertical="center" wrapText="1"/>
    </xf>
    <xf numFmtId="0" fontId="32" fillId="0" borderId="69" xfId="0" applyFont="1" applyBorder="1" applyAlignment="1">
      <alignment horizontal="left" vertical="center" wrapText="1"/>
    </xf>
    <xf numFmtId="0" fontId="32" fillId="0" borderId="66" xfId="0" applyFont="1" applyBorder="1" applyAlignment="1">
      <alignment horizontal="left" vertical="center" wrapText="1"/>
    </xf>
    <xf numFmtId="0" fontId="32" fillId="0" borderId="1" xfId="0" applyFont="1" applyBorder="1" applyAlignment="1">
      <alignment horizontal="left" vertical="center" wrapText="1"/>
    </xf>
    <xf numFmtId="0" fontId="32" fillId="44" borderId="44" xfId="0" applyFont="1" applyFill="1" applyBorder="1" applyAlignment="1">
      <alignment wrapText="1"/>
    </xf>
    <xf numFmtId="0" fontId="32" fillId="44" borderId="44" xfId="0" applyFont="1" applyFill="1" applyBorder="1"/>
    <xf numFmtId="0" fontId="32" fillId="43" borderId="49" xfId="0" applyFont="1" applyFill="1" applyBorder="1"/>
    <xf numFmtId="0" fontId="32" fillId="44" borderId="1" xfId="0" applyFont="1" applyFill="1" applyBorder="1" applyAlignment="1">
      <alignment horizontal="left" vertical="center" wrapText="1"/>
    </xf>
    <xf numFmtId="0" fontId="33" fillId="0" borderId="40" xfId="0" applyFont="1" applyBorder="1" applyAlignment="1">
      <alignment horizontal="left" vertical="center" wrapText="1"/>
    </xf>
    <xf numFmtId="0" fontId="33" fillId="0" borderId="97" xfId="0" applyFont="1" applyBorder="1" applyAlignment="1">
      <alignment horizontal="left" vertical="center" wrapText="1"/>
    </xf>
    <xf numFmtId="0" fontId="33" fillId="0" borderId="98" xfId="0" applyFont="1" applyBorder="1" applyAlignment="1">
      <alignment horizontal="left" vertical="center" wrapText="1"/>
    </xf>
    <xf numFmtId="0" fontId="33" fillId="0" borderId="44" xfId="0" applyFont="1" applyBorder="1" applyAlignment="1">
      <alignment horizontal="left" vertical="center" wrapText="1"/>
    </xf>
    <xf numFmtId="0" fontId="33" fillId="0" borderId="46" xfId="0" applyFont="1" applyBorder="1" applyAlignment="1">
      <alignment horizontal="left" vertical="center" wrapText="1"/>
    </xf>
    <xf numFmtId="0" fontId="33" fillId="0" borderId="102" xfId="0" applyFont="1" applyBorder="1" applyAlignment="1">
      <alignment horizontal="left" vertical="center" wrapText="1"/>
    </xf>
    <xf numFmtId="0" fontId="33" fillId="0" borderId="103" xfId="0" applyFont="1" applyBorder="1" applyAlignment="1">
      <alignment horizontal="left" vertical="center" wrapText="1"/>
    </xf>
    <xf numFmtId="0" fontId="33" fillId="0" borderId="104" xfId="0" applyFont="1" applyBorder="1" applyAlignment="1">
      <alignment horizontal="left" vertical="center" wrapText="1"/>
    </xf>
    <xf numFmtId="0" fontId="33" fillId="0" borderId="0" xfId="0" applyFont="1" applyAlignment="1">
      <alignment horizontal="left" vertical="center" wrapText="1"/>
    </xf>
    <xf numFmtId="0" fontId="32" fillId="0" borderId="70" xfId="0" applyFont="1" applyBorder="1" applyAlignment="1">
      <alignment horizontal="left" vertical="center" wrapText="1"/>
    </xf>
    <xf numFmtId="0" fontId="3" fillId="2" borderId="17" xfId="0" applyFont="1" applyFill="1" applyBorder="1" applyAlignment="1">
      <alignment horizontal="left" vertical="center" wrapText="1"/>
    </xf>
    <xf numFmtId="0" fontId="3" fillId="2" borderId="34" xfId="0" applyFont="1" applyFill="1" applyBorder="1" applyAlignment="1">
      <alignment horizontal="left" vertical="center" wrapText="1"/>
    </xf>
    <xf numFmtId="0" fontId="3" fillId="2" borderId="1" xfId="0" applyFont="1" applyFill="1" applyBorder="1" applyAlignment="1">
      <alignment horizontal="left" vertical="center" wrapText="1"/>
    </xf>
    <xf numFmtId="0" fontId="32" fillId="44" borderId="44" xfId="0" applyFont="1" applyFill="1" applyBorder="1" applyAlignment="1">
      <alignment horizontal="center" vertical="center" wrapText="1"/>
    </xf>
    <xf numFmtId="0" fontId="5" fillId="0" borderId="92" xfId="3" applyFont="1" applyBorder="1" applyAlignment="1">
      <alignment vertical="center" wrapText="1"/>
    </xf>
    <xf numFmtId="0" fontId="5" fillId="0" borderId="92" xfId="3" applyFont="1" applyBorder="1" applyAlignment="1">
      <alignment vertical="center"/>
    </xf>
    <xf numFmtId="0" fontId="7" fillId="3" borderId="18" xfId="0" applyFont="1" applyFill="1" applyBorder="1" applyAlignment="1">
      <alignment horizontal="center" vertical="center" wrapText="1"/>
    </xf>
    <xf numFmtId="0" fontId="57" fillId="36" borderId="27" xfId="0" applyFont="1" applyFill="1" applyBorder="1"/>
    <xf numFmtId="0" fontId="3" fillId="0" borderId="9" xfId="0" applyFont="1" applyBorder="1"/>
    <xf numFmtId="0" fontId="3" fillId="3" borderId="3" xfId="0" applyFont="1" applyFill="1" applyBorder="1" applyAlignment="1">
      <alignment horizontal="center" vertical="center"/>
    </xf>
    <xf numFmtId="0" fontId="3" fillId="3" borderId="4" xfId="0" applyFont="1" applyFill="1" applyBorder="1" applyAlignment="1">
      <alignment horizontal="center" vertical="center"/>
    </xf>
    <xf numFmtId="0" fontId="3" fillId="0" borderId="6" xfId="0" applyFont="1" applyBorder="1" applyAlignment="1">
      <alignment horizontal="left" vertical="center" wrapText="1"/>
    </xf>
    <xf numFmtId="0" fontId="3" fillId="0" borderId="9" xfId="0" applyFont="1" applyBorder="1" applyAlignment="1">
      <alignment horizontal="left" vertical="center" wrapText="1"/>
    </xf>
    <xf numFmtId="0" fontId="3" fillId="0" borderId="6" xfId="0" applyFont="1" applyBorder="1"/>
    <xf numFmtId="0" fontId="3" fillId="3" borderId="5" xfId="0" applyFont="1" applyFill="1" applyBorder="1" applyAlignment="1">
      <alignment horizontal="left" vertical="center" wrapText="1"/>
    </xf>
    <xf numFmtId="0" fontId="3" fillId="3" borderId="6" xfId="0" applyFont="1" applyFill="1" applyBorder="1" applyAlignment="1">
      <alignment horizontal="left" vertical="center" wrapText="1"/>
    </xf>
    <xf numFmtId="0" fontId="3" fillId="0" borderId="4" xfId="0" applyFont="1" applyBorder="1" applyAlignment="1">
      <alignment horizontal="center" vertical="center"/>
    </xf>
    <xf numFmtId="0" fontId="3" fillId="0" borderId="4" xfId="0" applyFont="1" applyBorder="1" applyAlignment="1">
      <alignment horizontal="center" vertical="center" wrapText="1"/>
    </xf>
    <xf numFmtId="0" fontId="5" fillId="2" borderId="0" xfId="3" applyFont="1" applyFill="1" applyBorder="1" applyAlignment="1">
      <alignment horizontal="center"/>
    </xf>
    <xf numFmtId="0" fontId="5" fillId="0" borderId="0" xfId="3" applyFont="1" applyBorder="1" applyAlignment="1">
      <alignment horizontal="center"/>
    </xf>
    <xf numFmtId="0" fontId="5" fillId="0" borderId="11" xfId="3" applyFont="1" applyBorder="1" applyAlignment="1">
      <alignment horizontal="center" vertical="center" wrapText="1"/>
    </xf>
    <xf numFmtId="0" fontId="5" fillId="0" borderId="0" xfId="3" applyFont="1" applyBorder="1" applyAlignment="1">
      <alignment horizontal="center" vertical="center" wrapText="1"/>
    </xf>
    <xf numFmtId="0" fontId="3" fillId="52" borderId="31" xfId="0" applyFont="1" applyFill="1" applyBorder="1" applyAlignment="1">
      <alignment horizontal="center" vertical="center" wrapText="1"/>
    </xf>
    <xf numFmtId="0" fontId="3" fillId="52" borderId="28" xfId="0" applyFont="1" applyFill="1" applyBorder="1" applyAlignment="1">
      <alignment horizontal="center" vertical="center" wrapText="1"/>
    </xf>
    <xf numFmtId="0" fontId="3" fillId="42" borderId="1" xfId="0" applyFont="1" applyFill="1" applyBorder="1" applyAlignment="1">
      <alignment horizontal="center" vertical="center" wrapText="1"/>
    </xf>
    <xf numFmtId="0" fontId="57" fillId="35" borderId="1" xfId="0" applyFont="1" applyFill="1" applyBorder="1" applyAlignment="1">
      <alignment horizontal="center" vertical="center" wrapText="1"/>
    </xf>
    <xf numFmtId="0" fontId="15" fillId="35" borderId="1" xfId="0" applyFont="1" applyFill="1" applyBorder="1" applyAlignment="1">
      <alignment horizontal="center" vertical="center" wrapText="1"/>
    </xf>
    <xf numFmtId="0" fontId="57" fillId="52" borderId="34" xfId="0" applyFont="1" applyFill="1" applyBorder="1" applyAlignment="1">
      <alignment horizontal="center" vertical="center" wrapText="1"/>
    </xf>
    <xf numFmtId="0" fontId="57" fillId="52" borderId="31" xfId="0" applyFont="1" applyFill="1" applyBorder="1" applyAlignment="1">
      <alignment horizontal="center" vertical="center" wrapText="1"/>
    </xf>
    <xf numFmtId="0" fontId="57" fillId="52" borderId="28" xfId="0" applyFont="1" applyFill="1" applyBorder="1" applyAlignment="1">
      <alignment horizontal="center" vertical="center" wrapText="1"/>
    </xf>
    <xf numFmtId="0" fontId="3" fillId="35" borderId="1" xfId="0" applyFont="1" applyFill="1" applyBorder="1" applyAlignment="1">
      <alignment horizontal="center" vertical="center" wrapText="1"/>
    </xf>
    <xf numFmtId="0" fontId="57" fillId="35" borderId="31" xfId="0" applyFont="1" applyFill="1" applyBorder="1" applyAlignment="1">
      <alignment horizontal="center" vertical="center" wrapText="1"/>
    </xf>
    <xf numFmtId="0" fontId="57" fillId="35" borderId="0" xfId="0" applyFont="1" applyFill="1" applyAlignment="1">
      <alignment horizontal="center" vertical="center" wrapText="1"/>
    </xf>
    <xf numFmtId="0" fontId="57" fillId="35" borderId="59" xfId="0" applyFont="1" applyFill="1" applyBorder="1" applyAlignment="1">
      <alignment horizontal="center" vertical="center" wrapText="1"/>
    </xf>
    <xf numFmtId="0" fontId="48" fillId="36" borderId="1" xfId="0" applyFont="1" applyFill="1" applyBorder="1" applyAlignment="1">
      <alignment horizontal="center" vertical="center"/>
    </xf>
    <xf numFmtId="0" fontId="5" fillId="0" borderId="16" xfId="3" applyFont="1" applyBorder="1" applyAlignment="1">
      <alignment horizontal="center" vertical="center" wrapText="1"/>
    </xf>
    <xf numFmtId="0" fontId="5" fillId="0" borderId="0" xfId="3" applyFont="1" applyAlignment="1">
      <alignment horizontal="center" vertical="center" wrapText="1"/>
    </xf>
    <xf numFmtId="0" fontId="5" fillId="0" borderId="10" xfId="3" applyFont="1" applyBorder="1" applyAlignment="1">
      <alignment horizontal="center" vertical="center" wrapText="1"/>
    </xf>
    <xf numFmtId="0" fontId="10" fillId="3" borderId="3" xfId="0" applyFont="1" applyFill="1" applyBorder="1" applyAlignment="1">
      <alignment horizontal="left" vertical="top" wrapText="1"/>
    </xf>
    <xf numFmtId="0" fontId="10" fillId="3" borderId="4" xfId="0" applyFont="1" applyFill="1" applyBorder="1" applyAlignment="1">
      <alignment horizontal="left" vertical="top" wrapText="1"/>
    </xf>
    <xf numFmtId="0" fontId="10" fillId="3" borderId="1" xfId="0" applyFont="1" applyFill="1" applyBorder="1" applyAlignment="1">
      <alignment horizontal="left" vertical="top" wrapText="1"/>
    </xf>
    <xf numFmtId="0" fontId="10" fillId="3" borderId="6" xfId="0" applyFont="1" applyFill="1" applyBorder="1" applyAlignment="1">
      <alignment horizontal="left" vertical="top" wrapText="1"/>
    </xf>
    <xf numFmtId="0" fontId="4" fillId="3" borderId="18" xfId="3" applyFill="1" applyBorder="1" applyAlignment="1">
      <alignment horizontal="left" vertical="top" wrapText="1"/>
    </xf>
    <xf numFmtId="0" fontId="4" fillId="3" borderId="20" xfId="3" applyFill="1" applyBorder="1" applyAlignment="1">
      <alignment horizontal="left" vertical="top" wrapText="1"/>
    </xf>
    <xf numFmtId="0" fontId="48" fillId="36" borderId="34" xfId="0" applyFont="1" applyFill="1" applyBorder="1" applyAlignment="1">
      <alignment horizontal="center" vertical="center"/>
    </xf>
    <xf numFmtId="0" fontId="48" fillId="36" borderId="28" xfId="0" applyFont="1" applyFill="1" applyBorder="1" applyAlignment="1">
      <alignment horizontal="center" vertical="center"/>
    </xf>
    <xf numFmtId="0" fontId="48" fillId="36" borderId="58" xfId="0" applyFont="1" applyFill="1" applyBorder="1" applyAlignment="1">
      <alignment horizontal="center" vertical="center"/>
    </xf>
    <xf numFmtId="0" fontId="48" fillId="36" borderId="26" xfId="0" applyFont="1" applyFill="1" applyBorder="1" applyAlignment="1">
      <alignment horizontal="center" vertical="center"/>
    </xf>
    <xf numFmtId="0" fontId="48" fillId="36" borderId="31" xfId="0" applyFont="1" applyFill="1" applyBorder="1" applyAlignment="1">
      <alignment horizontal="center" vertical="center"/>
    </xf>
    <xf numFmtId="0" fontId="48" fillId="36" borderId="59" xfId="0" applyFont="1" applyFill="1" applyBorder="1" applyAlignment="1">
      <alignment horizontal="center" vertical="center"/>
    </xf>
    <xf numFmtId="0" fontId="3" fillId="5" borderId="2" xfId="0" applyFont="1" applyFill="1" applyBorder="1" applyAlignment="1">
      <alignment horizontal="center" vertical="center"/>
    </xf>
    <xf numFmtId="0" fontId="3" fillId="5" borderId="3" xfId="0" applyFont="1" applyFill="1" applyBorder="1" applyAlignment="1">
      <alignment horizontal="center" vertical="center"/>
    </xf>
    <xf numFmtId="0" fontId="3" fillId="5" borderId="4" xfId="0" applyFont="1" applyFill="1" applyBorder="1" applyAlignment="1">
      <alignment horizontal="center" vertical="center"/>
    </xf>
    <xf numFmtId="0" fontId="3" fillId="0" borderId="5" xfId="0" applyFont="1" applyBorder="1" applyAlignment="1">
      <alignment horizontal="left" vertical="center" wrapText="1"/>
    </xf>
    <xf numFmtId="0" fontId="3" fillId="0" borderId="7" xfId="0" applyFont="1" applyBorder="1" applyAlignment="1">
      <alignment horizontal="left" vertical="center" wrapText="1"/>
    </xf>
    <xf numFmtId="0" fontId="3" fillId="0" borderId="1" xfId="0" applyFont="1" applyBorder="1" applyAlignment="1">
      <alignment horizontal="left" vertical="center" wrapText="1"/>
    </xf>
    <xf numFmtId="0" fontId="3" fillId="0" borderId="8" xfId="0" applyFont="1" applyBorder="1" applyAlignment="1">
      <alignment horizontal="left" vertical="center" wrapText="1"/>
    </xf>
    <xf numFmtId="0" fontId="48" fillId="42" borderId="1" xfId="0" applyFont="1" applyFill="1" applyBorder="1" applyAlignment="1">
      <alignment horizontal="center" vertical="center" wrapText="1"/>
    </xf>
    <xf numFmtId="0" fontId="0" fillId="4" borderId="1" xfId="0" applyFill="1" applyBorder="1" applyAlignment="1">
      <alignment horizontal="center" vertical="center"/>
    </xf>
    <xf numFmtId="0" fontId="0" fillId="4" borderId="1" xfId="0" applyFill="1" applyBorder="1" applyAlignment="1">
      <alignment horizontal="center" vertical="center" wrapText="1"/>
    </xf>
    <xf numFmtId="0" fontId="13" fillId="4" borderId="1" xfId="0" applyFont="1" applyFill="1" applyBorder="1" applyAlignment="1">
      <alignment horizontal="center" vertical="center" wrapText="1"/>
    </xf>
    <xf numFmtId="0" fontId="30" fillId="10" borderId="19" xfId="0" applyFont="1" applyFill="1" applyBorder="1" applyAlignment="1">
      <alignment wrapText="1"/>
    </xf>
    <xf numFmtId="0" fontId="30" fillId="10" borderId="60" xfId="0" applyFont="1" applyFill="1" applyBorder="1" applyAlignment="1">
      <alignment wrapText="1"/>
    </xf>
    <xf numFmtId="0" fontId="30" fillId="11" borderId="18" xfId="0" applyFont="1" applyFill="1" applyBorder="1" applyAlignment="1">
      <alignment wrapText="1"/>
    </xf>
    <xf numFmtId="0" fontId="30" fillId="11" borderId="51" xfId="0" applyFont="1" applyFill="1" applyBorder="1" applyAlignment="1">
      <alignment wrapText="1"/>
    </xf>
    <xf numFmtId="0" fontId="30" fillId="12" borderId="18" xfId="0" applyFont="1" applyFill="1" applyBorder="1" applyAlignment="1">
      <alignment wrapText="1"/>
    </xf>
    <xf numFmtId="0" fontId="30" fillId="12" borderId="51" xfId="0" applyFont="1" applyFill="1" applyBorder="1" applyAlignment="1">
      <alignment wrapText="1"/>
    </xf>
    <xf numFmtId="0" fontId="30" fillId="13" borderId="17" xfId="0" applyFont="1" applyFill="1" applyBorder="1" applyAlignment="1">
      <alignment wrapText="1"/>
    </xf>
    <xf numFmtId="0" fontId="30" fillId="13" borderId="27" xfId="0" applyFont="1" applyFill="1" applyBorder="1" applyAlignment="1">
      <alignment wrapText="1"/>
    </xf>
    <xf numFmtId="0" fontId="30" fillId="14" borderId="17" xfId="0" applyFont="1" applyFill="1" applyBorder="1" applyAlignment="1">
      <alignment wrapText="1"/>
    </xf>
    <xf numFmtId="0" fontId="30" fillId="14" borderId="27" xfId="0" applyFont="1" applyFill="1" applyBorder="1" applyAlignment="1">
      <alignment wrapText="1"/>
    </xf>
    <xf numFmtId="0" fontId="30" fillId="9" borderId="23" xfId="0" applyFont="1" applyFill="1" applyBorder="1" applyAlignment="1">
      <alignment wrapText="1"/>
    </xf>
    <xf numFmtId="0" fontId="30" fillId="9" borderId="24" xfId="0" applyFont="1" applyFill="1" applyBorder="1" applyAlignment="1">
      <alignment wrapText="1"/>
    </xf>
    <xf numFmtId="0" fontId="30" fillId="9" borderId="25" xfId="0" applyFont="1" applyFill="1" applyBorder="1" applyAlignment="1">
      <alignment wrapText="1"/>
    </xf>
    <xf numFmtId="0" fontId="4" fillId="9" borderId="17" xfId="3" applyFill="1" applyBorder="1" applyAlignment="1">
      <alignment wrapText="1"/>
    </xf>
    <xf numFmtId="0" fontId="4" fillId="9" borderId="21" xfId="3" applyFill="1" applyBorder="1" applyAlignment="1">
      <alignment wrapText="1"/>
    </xf>
    <xf numFmtId="0" fontId="4" fillId="9" borderId="22" xfId="3" applyFill="1" applyBorder="1" applyAlignment="1">
      <alignment wrapText="1"/>
    </xf>
    <xf numFmtId="0" fontId="30" fillId="11" borderId="17" xfId="0" applyFont="1" applyFill="1" applyBorder="1" applyAlignment="1">
      <alignment wrapText="1"/>
    </xf>
    <xf numFmtId="0" fontId="30" fillId="11" borderId="27" xfId="0" applyFont="1" applyFill="1" applyBorder="1" applyAlignment="1">
      <alignment wrapText="1"/>
    </xf>
    <xf numFmtId="0" fontId="32" fillId="18" borderId="18" xfId="0" applyFont="1" applyFill="1" applyBorder="1" applyAlignment="1">
      <alignment wrapText="1"/>
    </xf>
    <xf numFmtId="0" fontId="32" fillId="18" borderId="51" xfId="0" applyFont="1" applyFill="1" applyBorder="1" applyAlignment="1">
      <alignment wrapText="1"/>
    </xf>
    <xf numFmtId="0" fontId="32" fillId="19" borderId="20" xfId="0" applyFont="1" applyFill="1" applyBorder="1" applyAlignment="1">
      <alignment wrapText="1"/>
    </xf>
    <xf numFmtId="0" fontId="32" fillId="19" borderId="61" xfId="0" applyFont="1" applyFill="1" applyBorder="1" applyAlignment="1">
      <alignment wrapText="1"/>
    </xf>
    <xf numFmtId="0" fontId="30" fillId="15" borderId="18" xfId="0" applyFont="1" applyFill="1" applyBorder="1" applyAlignment="1">
      <alignment wrapText="1"/>
    </xf>
    <xf numFmtId="0" fontId="30" fillId="15" borderId="51" xfId="0" applyFont="1" applyFill="1" applyBorder="1" applyAlignment="1">
      <alignment wrapText="1"/>
    </xf>
    <xf numFmtId="0" fontId="30" fillId="16" borderId="18" xfId="0" applyFont="1" applyFill="1" applyBorder="1" applyAlignment="1">
      <alignment wrapText="1"/>
    </xf>
    <xf numFmtId="0" fontId="30" fillId="16" borderId="51" xfId="0" applyFont="1" applyFill="1" applyBorder="1" applyAlignment="1">
      <alignment wrapText="1"/>
    </xf>
    <xf numFmtId="0" fontId="30" fillId="17" borderId="18" xfId="0" applyFont="1" applyFill="1" applyBorder="1" applyAlignment="1">
      <alignment wrapText="1"/>
    </xf>
    <xf numFmtId="0" fontId="30" fillId="17" borderId="51" xfId="0" applyFont="1" applyFill="1" applyBorder="1" applyAlignment="1">
      <alignment wrapText="1"/>
    </xf>
    <xf numFmtId="0" fontId="5" fillId="0" borderId="11" xfId="3" applyFont="1" applyBorder="1" applyAlignment="1">
      <alignment horizontal="center" wrapText="1"/>
    </xf>
    <xf numFmtId="0" fontId="5" fillId="0" borderId="10" xfId="3" applyFont="1" applyBorder="1" applyAlignment="1">
      <alignment horizontal="center" wrapText="1"/>
    </xf>
    <xf numFmtId="0" fontId="3" fillId="0" borderId="5" xfId="0" applyFont="1" applyBorder="1" applyAlignment="1">
      <alignment horizontal="center" vertical="center" wrapText="1"/>
    </xf>
    <xf numFmtId="0" fontId="3" fillId="0" borderId="7" xfId="0" applyFont="1" applyBorder="1" applyAlignment="1">
      <alignment horizontal="center" vertical="center" wrapText="1"/>
    </xf>
    <xf numFmtId="0" fontId="3" fillId="0" borderId="1" xfId="0" applyFont="1" applyBorder="1" applyAlignment="1">
      <alignment horizontal="center" vertical="center" wrapText="1"/>
    </xf>
    <xf numFmtId="0" fontId="3" fillId="0" borderId="8" xfId="0" applyFont="1" applyBorder="1" applyAlignment="1">
      <alignment horizontal="center" vertical="center" wrapText="1"/>
    </xf>
    <xf numFmtId="0" fontId="3" fillId="0" borderId="6" xfId="0" applyFont="1" applyBorder="1" applyAlignment="1">
      <alignment horizontal="center" vertical="center" wrapText="1"/>
    </xf>
    <xf numFmtId="0" fontId="3" fillId="0" borderId="9" xfId="0" applyFont="1" applyBorder="1" applyAlignment="1">
      <alignment horizontal="center" vertical="center" wrapText="1"/>
    </xf>
    <xf numFmtId="0" fontId="0" fillId="31" borderId="17" xfId="0" applyFill="1" applyBorder="1" applyAlignment="1">
      <alignment horizontal="center" vertical="center" wrapText="1"/>
    </xf>
    <xf numFmtId="0" fontId="0" fillId="31" borderId="27" xfId="0" applyFill="1" applyBorder="1" applyAlignment="1">
      <alignment horizontal="center" vertical="center" wrapText="1"/>
    </xf>
    <xf numFmtId="0" fontId="33" fillId="31" borderId="17" xfId="0" applyFont="1" applyFill="1" applyBorder="1" applyAlignment="1">
      <alignment horizontal="center" vertical="center" wrapText="1"/>
    </xf>
    <xf numFmtId="0" fontId="33" fillId="31" borderId="21" xfId="0" applyFont="1" applyFill="1" applyBorder="1" applyAlignment="1">
      <alignment horizontal="center" vertical="center" wrapText="1"/>
    </xf>
    <xf numFmtId="0" fontId="33" fillId="31" borderId="27" xfId="0" applyFont="1" applyFill="1" applyBorder="1" applyAlignment="1">
      <alignment horizontal="center" vertical="center" wrapText="1"/>
    </xf>
    <xf numFmtId="0" fontId="52" fillId="31" borderId="8" xfId="0" applyFont="1" applyFill="1" applyBorder="1" applyAlignment="1">
      <alignment horizontal="center" vertical="center" wrapText="1"/>
    </xf>
    <xf numFmtId="0" fontId="5" fillId="35" borderId="63" xfId="3" applyFont="1" applyFill="1" applyBorder="1" applyAlignment="1">
      <alignment horizontal="center" vertical="center" wrapText="1"/>
    </xf>
    <xf numFmtId="0" fontId="5" fillId="35" borderId="32" xfId="3" applyFont="1" applyFill="1" applyBorder="1" applyAlignment="1">
      <alignment horizontal="center" vertical="center" wrapText="1"/>
    </xf>
    <xf numFmtId="0" fontId="52" fillId="35" borderId="32" xfId="0" applyFont="1" applyFill="1" applyBorder="1" applyAlignment="1">
      <alignment horizontal="center" vertical="center" wrapText="1"/>
    </xf>
    <xf numFmtId="0" fontId="52" fillId="35" borderId="1" xfId="0" applyFont="1" applyFill="1" applyBorder="1" applyAlignment="1">
      <alignment horizontal="center" vertical="center" wrapText="1"/>
    </xf>
    <xf numFmtId="0" fontId="0" fillId="42" borderId="17" xfId="0" applyFill="1" applyBorder="1" applyAlignment="1">
      <alignment horizontal="center" vertical="center" wrapText="1"/>
    </xf>
    <xf numFmtId="0" fontId="0" fillId="42" borderId="27" xfId="0" applyFill="1" applyBorder="1" applyAlignment="1">
      <alignment horizontal="center" vertical="center" wrapText="1"/>
    </xf>
    <xf numFmtId="0" fontId="33" fillId="42" borderId="17" xfId="0" applyFont="1" applyFill="1" applyBorder="1" applyAlignment="1">
      <alignment horizontal="center" vertical="center" wrapText="1"/>
    </xf>
    <xf numFmtId="0" fontId="33" fillId="42" borderId="21" xfId="0" applyFont="1" applyFill="1" applyBorder="1" applyAlignment="1">
      <alignment horizontal="center" vertical="center" wrapText="1"/>
    </xf>
    <xf numFmtId="0" fontId="33" fillId="42" borderId="27" xfId="0" applyFont="1" applyFill="1" applyBorder="1" applyAlignment="1">
      <alignment horizontal="center" vertical="center" wrapText="1"/>
    </xf>
    <xf numFmtId="0" fontId="52" fillId="42" borderId="1" xfId="0" applyFont="1" applyFill="1" applyBorder="1" applyAlignment="1">
      <alignment horizontal="center" vertical="center" wrapText="1"/>
    </xf>
    <xf numFmtId="0" fontId="30" fillId="14" borderId="1" xfId="0" applyFont="1" applyFill="1" applyBorder="1" applyAlignment="1">
      <alignment horizontal="center" vertical="center" wrapText="1"/>
    </xf>
    <xf numFmtId="0" fontId="31" fillId="9" borderId="3" xfId="0" applyFont="1" applyFill="1" applyBorder="1" applyAlignment="1">
      <alignment horizontal="left" vertical="center" wrapText="1"/>
    </xf>
    <xf numFmtId="0" fontId="31" fillId="9" borderId="4" xfId="0" applyFont="1" applyFill="1" applyBorder="1" applyAlignment="1">
      <alignment horizontal="left" vertical="center" wrapText="1"/>
    </xf>
    <xf numFmtId="0" fontId="4" fillId="9" borderId="1" xfId="3" applyFill="1" applyBorder="1" applyAlignment="1">
      <alignment horizontal="left" vertical="top" wrapText="1"/>
    </xf>
    <xf numFmtId="0" fontId="4" fillId="9" borderId="6" xfId="3" applyFill="1" applyBorder="1" applyAlignment="1">
      <alignment horizontal="left" vertical="top" wrapText="1"/>
    </xf>
    <xf numFmtId="0" fontId="30" fillId="11" borderId="1" xfId="0" applyFont="1" applyFill="1" applyBorder="1" applyAlignment="1">
      <alignment horizontal="center" vertical="center" wrapText="1"/>
    </xf>
    <xf numFmtId="0" fontId="30" fillId="13" borderId="1" xfId="0" applyFont="1" applyFill="1" applyBorder="1" applyAlignment="1">
      <alignment horizontal="center" vertical="center" wrapText="1"/>
    </xf>
    <xf numFmtId="0" fontId="32" fillId="18" borderId="1" xfId="0" applyFont="1" applyFill="1" applyBorder="1" applyAlignment="1">
      <alignment horizontal="center" vertical="center" wrapText="1"/>
    </xf>
    <xf numFmtId="0" fontId="32" fillId="18" borderId="18" xfId="0" applyFont="1" applyFill="1" applyBorder="1" applyAlignment="1">
      <alignment horizontal="center" vertical="center" wrapText="1"/>
    </xf>
    <xf numFmtId="0" fontId="32" fillId="19" borderId="6" xfId="0" applyFont="1" applyFill="1" applyBorder="1" applyAlignment="1">
      <alignment horizontal="center" vertical="center" wrapText="1"/>
    </xf>
    <xf numFmtId="0" fontId="32" fillId="19" borderId="20" xfId="0" applyFont="1" applyFill="1" applyBorder="1" applyAlignment="1">
      <alignment horizontal="center" vertical="center" wrapText="1"/>
    </xf>
    <xf numFmtId="0" fontId="30" fillId="15" borderId="1" xfId="0" applyFont="1" applyFill="1" applyBorder="1" applyAlignment="1">
      <alignment horizontal="center" vertical="center" wrapText="1"/>
    </xf>
    <xf numFmtId="0" fontId="30" fillId="15" borderId="18" xfId="0" applyFont="1" applyFill="1" applyBorder="1" applyAlignment="1">
      <alignment horizontal="center" vertical="center" wrapText="1"/>
    </xf>
    <xf numFmtId="0" fontId="30" fillId="16" borderId="1" xfId="0" applyFont="1" applyFill="1" applyBorder="1" applyAlignment="1">
      <alignment horizontal="center" vertical="center" wrapText="1"/>
    </xf>
    <xf numFmtId="0" fontId="30" fillId="16" borderId="18" xfId="0" applyFont="1" applyFill="1" applyBorder="1" applyAlignment="1">
      <alignment horizontal="center" vertical="center" wrapText="1"/>
    </xf>
    <xf numFmtId="0" fontId="30" fillId="17" borderId="1" xfId="0" applyFont="1" applyFill="1" applyBorder="1" applyAlignment="1">
      <alignment horizontal="center" vertical="center" wrapText="1"/>
    </xf>
    <xf numFmtId="0" fontId="30" fillId="17" borderId="18" xfId="0" applyFont="1" applyFill="1" applyBorder="1" applyAlignment="1">
      <alignment horizontal="center" vertical="center" wrapText="1"/>
    </xf>
    <xf numFmtId="0" fontId="30" fillId="10" borderId="5" xfId="0" applyFont="1" applyFill="1" applyBorder="1" applyAlignment="1">
      <alignment horizontal="center" vertical="center" wrapText="1"/>
    </xf>
    <xf numFmtId="0" fontId="30" fillId="10" borderId="19" xfId="0" applyFont="1" applyFill="1" applyBorder="1" applyAlignment="1">
      <alignment horizontal="center" vertical="center" wrapText="1"/>
    </xf>
    <xf numFmtId="0" fontId="30" fillId="11" borderId="18" xfId="0" applyFont="1" applyFill="1" applyBorder="1" applyAlignment="1">
      <alignment horizontal="center" vertical="center" wrapText="1"/>
    </xf>
    <xf numFmtId="0" fontId="30" fillId="12" borderId="1" xfId="0" applyFont="1" applyFill="1" applyBorder="1" applyAlignment="1">
      <alignment horizontal="center" vertical="center" wrapText="1"/>
    </xf>
    <xf numFmtId="0" fontId="30" fillId="12" borderId="18" xfId="0" applyFont="1" applyFill="1" applyBorder="1" applyAlignment="1">
      <alignment horizontal="center" vertical="center" wrapText="1"/>
    </xf>
    <xf numFmtId="0" fontId="0" fillId="0" borderId="0" xfId="0" applyAlignment="1">
      <alignment horizontal="center"/>
    </xf>
    <xf numFmtId="0" fontId="3" fillId="24" borderId="1" xfId="0" applyFont="1" applyFill="1" applyBorder="1" applyAlignment="1">
      <alignment horizontal="center" vertical="center"/>
    </xf>
    <xf numFmtId="0" fontId="3" fillId="24" borderId="1" xfId="0" applyFont="1" applyFill="1" applyBorder="1" applyAlignment="1">
      <alignment horizontal="center" vertical="center" wrapText="1"/>
    </xf>
    <xf numFmtId="0" fontId="19" fillId="24" borderId="1" xfId="3" applyFont="1" applyFill="1" applyBorder="1" applyAlignment="1">
      <alignment horizontal="center" vertical="center" wrapText="1"/>
    </xf>
    <xf numFmtId="0" fontId="19" fillId="0" borderId="1" xfId="3" applyFont="1" applyBorder="1" applyAlignment="1">
      <alignment horizontal="center" vertical="center" wrapText="1"/>
    </xf>
    <xf numFmtId="0" fontId="5" fillId="0" borderId="16" xfId="3" applyFont="1" applyBorder="1" applyAlignment="1">
      <alignment horizontal="center" wrapText="1"/>
    </xf>
    <xf numFmtId="0" fontId="5" fillId="0" borderId="0" xfId="3" applyFont="1" applyBorder="1" applyAlignment="1">
      <alignment horizontal="center" wrapText="1"/>
    </xf>
    <xf numFmtId="0" fontId="48" fillId="36" borderId="2" xfId="0" applyFont="1" applyFill="1" applyBorder="1" applyAlignment="1">
      <alignment horizontal="center" vertical="center"/>
    </xf>
    <xf numFmtId="0" fontId="48" fillId="36" borderId="3" xfId="0" applyFont="1" applyFill="1" applyBorder="1" applyAlignment="1">
      <alignment horizontal="center" vertical="center"/>
    </xf>
    <xf numFmtId="0" fontId="48" fillId="36" borderId="5" xfId="0" applyFont="1" applyFill="1" applyBorder="1" applyAlignment="1">
      <alignment horizontal="center" vertical="center"/>
    </xf>
    <xf numFmtId="0" fontId="48" fillId="36" borderId="4" xfId="0" applyFont="1" applyFill="1" applyBorder="1" applyAlignment="1">
      <alignment horizontal="center" vertical="center"/>
    </xf>
    <xf numFmtId="0" fontId="3" fillId="0" borderId="19" xfId="0" applyFont="1" applyBorder="1" applyAlignment="1">
      <alignment horizontal="center" vertical="center" wrapText="1"/>
    </xf>
    <xf numFmtId="0" fontId="3" fillId="0" borderId="18" xfId="0" applyFont="1" applyBorder="1" applyAlignment="1">
      <alignment horizontal="center" vertical="center" wrapText="1"/>
    </xf>
    <xf numFmtId="0" fontId="3" fillId="0" borderId="20" xfId="0" applyFont="1" applyBorder="1" applyAlignment="1">
      <alignment horizontal="center" vertical="center" wrapText="1"/>
    </xf>
    <xf numFmtId="0" fontId="3" fillId="0" borderId="61" xfId="0" applyFont="1" applyBorder="1" applyAlignment="1">
      <alignment horizontal="center" vertical="center" wrapText="1"/>
    </xf>
    <xf numFmtId="0" fontId="5" fillId="39" borderId="29" xfId="3" applyFont="1" applyFill="1" applyBorder="1" applyAlignment="1">
      <alignment horizontal="center" vertical="center"/>
    </xf>
    <xf numFmtId="0" fontId="5" fillId="39" borderId="27" xfId="3" applyFont="1" applyFill="1" applyBorder="1" applyAlignment="1">
      <alignment horizontal="center" vertical="center"/>
    </xf>
    <xf numFmtId="0" fontId="49" fillId="39" borderId="1" xfId="0" applyFont="1" applyFill="1" applyBorder="1" applyAlignment="1">
      <alignment horizontal="center" vertical="center" wrapText="1"/>
    </xf>
    <xf numFmtId="0" fontId="5" fillId="37" borderId="29" xfId="3" applyFont="1" applyFill="1" applyBorder="1" applyAlignment="1">
      <alignment horizontal="center" vertical="center" wrapText="1"/>
    </xf>
    <xf numFmtId="0" fontId="5" fillId="37" borderId="27" xfId="3" applyFont="1" applyFill="1" applyBorder="1" applyAlignment="1">
      <alignment horizontal="center" vertical="center" wrapText="1"/>
    </xf>
    <xf numFmtId="0" fontId="49" fillId="37" borderId="17" xfId="0" applyFont="1" applyFill="1" applyBorder="1" applyAlignment="1">
      <alignment horizontal="center" vertical="center" wrapText="1"/>
    </xf>
    <xf numFmtId="0" fontId="49" fillId="37" borderId="21" xfId="0" applyFont="1" applyFill="1" applyBorder="1" applyAlignment="1">
      <alignment horizontal="center" vertical="center" wrapText="1"/>
    </xf>
    <xf numFmtId="0" fontId="49" fillId="37" borderId="27" xfId="0" applyFont="1" applyFill="1" applyBorder="1" applyAlignment="1">
      <alignment horizontal="center" vertical="center" wrapText="1"/>
    </xf>
    <xf numFmtId="0" fontId="49" fillId="39" borderId="17" xfId="0" applyFont="1" applyFill="1" applyBorder="1" applyAlignment="1">
      <alignment horizontal="center" vertical="center" wrapText="1"/>
    </xf>
    <xf numFmtId="0" fontId="49" fillId="39" borderId="21" xfId="0" applyFont="1" applyFill="1" applyBorder="1" applyAlignment="1">
      <alignment horizontal="center" vertical="center" wrapText="1"/>
    </xf>
    <xf numFmtId="0" fontId="49" fillId="39" borderId="27" xfId="0" applyFont="1" applyFill="1" applyBorder="1" applyAlignment="1">
      <alignment horizontal="center" vertical="center" wrapText="1"/>
    </xf>
    <xf numFmtId="0" fontId="5" fillId="38" borderId="29" xfId="3" applyFont="1" applyFill="1" applyBorder="1" applyAlignment="1">
      <alignment horizontal="center" vertical="center" wrapText="1"/>
    </xf>
    <xf numFmtId="0" fontId="5" fillId="38" borderId="27" xfId="3" applyFont="1" applyFill="1" applyBorder="1" applyAlignment="1">
      <alignment horizontal="center" vertical="center" wrapText="1"/>
    </xf>
    <xf numFmtId="0" fontId="52" fillId="38" borderId="17" xfId="0" applyFont="1" applyFill="1" applyBorder="1" applyAlignment="1">
      <alignment horizontal="center" vertical="center" wrapText="1"/>
    </xf>
    <xf numFmtId="0" fontId="52" fillId="38" borderId="21" xfId="0" applyFont="1" applyFill="1" applyBorder="1" applyAlignment="1">
      <alignment horizontal="center" vertical="center" wrapText="1"/>
    </xf>
    <xf numFmtId="0" fontId="52" fillId="38" borderId="27" xfId="0" applyFont="1" applyFill="1" applyBorder="1" applyAlignment="1">
      <alignment horizontal="center" vertical="center" wrapText="1"/>
    </xf>
    <xf numFmtId="0" fontId="30" fillId="10" borderId="63" xfId="0" applyFont="1" applyFill="1" applyBorder="1" applyAlignment="1">
      <alignment wrapText="1"/>
    </xf>
    <xf numFmtId="0" fontId="30" fillId="11" borderId="32" xfId="0" applyFont="1" applyFill="1" applyBorder="1" applyAlignment="1">
      <alignment wrapText="1"/>
    </xf>
    <xf numFmtId="0" fontId="30" fillId="12" borderId="32" xfId="0" applyFont="1" applyFill="1" applyBorder="1" applyAlignment="1">
      <alignment wrapText="1"/>
    </xf>
    <xf numFmtId="0" fontId="5" fillId="9" borderId="17" xfId="3" applyFont="1" applyFill="1" applyBorder="1" applyAlignment="1">
      <alignment wrapText="1"/>
    </xf>
    <xf numFmtId="0" fontId="5" fillId="9" borderId="21" xfId="3" applyFont="1" applyFill="1" applyBorder="1" applyAlignment="1">
      <alignment wrapText="1"/>
    </xf>
    <xf numFmtId="0" fontId="5" fillId="9" borderId="22" xfId="3" applyFont="1" applyFill="1" applyBorder="1" applyAlignment="1">
      <alignment wrapText="1"/>
    </xf>
    <xf numFmtId="0" fontId="32" fillId="18" borderId="32" xfId="0" applyFont="1" applyFill="1" applyBorder="1" applyAlignment="1">
      <alignment wrapText="1"/>
    </xf>
    <xf numFmtId="0" fontId="32" fillId="19" borderId="65" xfId="0" applyFont="1" applyFill="1" applyBorder="1" applyAlignment="1">
      <alignment wrapText="1"/>
    </xf>
    <xf numFmtId="0" fontId="30" fillId="15" borderId="32" xfId="0" applyFont="1" applyFill="1" applyBorder="1" applyAlignment="1">
      <alignment wrapText="1"/>
    </xf>
    <xf numFmtId="0" fontId="30" fillId="16" borderId="32" xfId="0" applyFont="1" applyFill="1" applyBorder="1" applyAlignment="1">
      <alignment wrapText="1"/>
    </xf>
    <xf numFmtId="0" fontId="30" fillId="17" borderId="32" xfId="0" applyFont="1" applyFill="1" applyBorder="1" applyAlignment="1">
      <alignment wrapText="1"/>
    </xf>
    <xf numFmtId="0" fontId="5" fillId="0" borderId="16" xfId="3" applyFont="1" applyBorder="1" applyAlignment="1">
      <alignment horizontal="center"/>
    </xf>
    <xf numFmtId="0" fontId="3" fillId="5" borderId="2" xfId="0" applyFont="1" applyFill="1" applyBorder="1" applyAlignment="1">
      <alignment horizontal="left" vertical="center" wrapText="1"/>
    </xf>
    <xf numFmtId="0" fontId="3" fillId="5" borderId="3" xfId="0" applyFont="1" applyFill="1" applyBorder="1" applyAlignment="1">
      <alignment horizontal="left" vertical="center" wrapText="1"/>
    </xf>
    <xf numFmtId="0" fontId="3" fillId="5" borderId="4" xfId="0" applyFont="1" applyFill="1" applyBorder="1" applyAlignment="1">
      <alignment horizontal="left" vertical="center" wrapText="1"/>
    </xf>
    <xf numFmtId="0" fontId="3" fillId="0" borderId="6" xfId="0" applyFont="1" applyBorder="1" applyAlignment="1">
      <alignment horizontal="left" vertical="center" wrapText="1"/>
    </xf>
    <xf numFmtId="0" fontId="3" fillId="0" borderId="60" xfId="0" applyFont="1" applyBorder="1" applyAlignment="1">
      <alignment horizontal="center" vertical="center" wrapText="1"/>
    </xf>
    <xf numFmtId="0" fontId="3" fillId="0" borderId="71" xfId="0" applyFont="1" applyBorder="1" applyAlignment="1">
      <alignment horizontal="center" vertical="center" wrapText="1"/>
    </xf>
    <xf numFmtId="0" fontId="3" fillId="0" borderId="51" xfId="0" applyFont="1" applyBorder="1" applyAlignment="1">
      <alignment horizontal="center" vertical="center" wrapText="1"/>
    </xf>
    <xf numFmtId="0" fontId="3" fillId="0" borderId="67" xfId="0" applyFont="1" applyBorder="1" applyAlignment="1">
      <alignment horizontal="center" vertical="center" wrapText="1"/>
    </xf>
    <xf numFmtId="0" fontId="52" fillId="35" borderId="18" xfId="0" applyFont="1" applyFill="1" applyBorder="1" applyAlignment="1">
      <alignment horizontal="center" vertical="center" wrapText="1"/>
    </xf>
    <xf numFmtId="0" fontId="52" fillId="35" borderId="51" xfId="0" applyFont="1" applyFill="1" applyBorder="1" applyAlignment="1">
      <alignment horizontal="center" vertical="center" wrapText="1"/>
    </xf>
    <xf numFmtId="0" fontId="52" fillId="42" borderId="18" xfId="0" applyFont="1" applyFill="1" applyBorder="1" applyAlignment="1">
      <alignment horizontal="center" vertical="center" wrapText="1"/>
    </xf>
    <xf numFmtId="0" fontId="52" fillId="42" borderId="51" xfId="0" applyFont="1" applyFill="1" applyBorder="1" applyAlignment="1">
      <alignment horizontal="center" vertical="center" wrapText="1"/>
    </xf>
    <xf numFmtId="0" fontId="52" fillId="42" borderId="34" xfId="0" applyFont="1" applyFill="1" applyBorder="1" applyAlignment="1">
      <alignment horizontal="center" vertical="center" wrapText="1"/>
    </xf>
    <xf numFmtId="0" fontId="52" fillId="42" borderId="31" xfId="0" applyFont="1" applyFill="1" applyBorder="1" applyAlignment="1">
      <alignment horizontal="center" vertical="center" wrapText="1"/>
    </xf>
    <xf numFmtId="0" fontId="52" fillId="42" borderId="28" xfId="0" applyFont="1" applyFill="1" applyBorder="1" applyAlignment="1">
      <alignment horizontal="center" vertical="center" wrapText="1"/>
    </xf>
    <xf numFmtId="0" fontId="52" fillId="42" borderId="16" xfId="0" applyFont="1" applyFill="1" applyBorder="1" applyAlignment="1">
      <alignment horizontal="center" vertical="center" wrapText="1"/>
    </xf>
    <xf numFmtId="0" fontId="52" fillId="42" borderId="0" xfId="0" applyFont="1" applyFill="1" applyAlignment="1">
      <alignment horizontal="center" vertical="center" wrapText="1"/>
    </xf>
    <xf numFmtId="0" fontId="52" fillId="42" borderId="30" xfId="0" applyFont="1" applyFill="1" applyBorder="1" applyAlignment="1">
      <alignment horizontal="center" vertical="center" wrapText="1"/>
    </xf>
    <xf numFmtId="0" fontId="52" fillId="35" borderId="34" xfId="0" applyFont="1" applyFill="1" applyBorder="1" applyAlignment="1">
      <alignment horizontal="center" vertical="center" wrapText="1"/>
    </xf>
    <xf numFmtId="0" fontId="52" fillId="35" borderId="31" xfId="0" applyFont="1" applyFill="1" applyBorder="1" applyAlignment="1">
      <alignment horizontal="center" vertical="center" wrapText="1"/>
    </xf>
    <xf numFmtId="0" fontId="52" fillId="35" borderId="28" xfId="0" applyFont="1" applyFill="1" applyBorder="1" applyAlignment="1">
      <alignment horizontal="center" vertical="center" wrapText="1"/>
    </xf>
    <xf numFmtId="0" fontId="52" fillId="35" borderId="16" xfId="0" applyFont="1" applyFill="1" applyBorder="1" applyAlignment="1">
      <alignment horizontal="center" vertical="center" wrapText="1"/>
    </xf>
    <xf numFmtId="0" fontId="52" fillId="35" borderId="0" xfId="0" applyFont="1" applyFill="1" applyAlignment="1">
      <alignment horizontal="center" vertical="center" wrapText="1"/>
    </xf>
    <xf numFmtId="0" fontId="52" fillId="35" borderId="30" xfId="0" applyFont="1" applyFill="1" applyBorder="1" applyAlignment="1">
      <alignment horizontal="center" vertical="center" wrapText="1"/>
    </xf>
    <xf numFmtId="0" fontId="52" fillId="35" borderId="58" xfId="0" applyFont="1" applyFill="1" applyBorder="1" applyAlignment="1">
      <alignment horizontal="center" vertical="center" wrapText="1"/>
    </xf>
    <xf numFmtId="0" fontId="52" fillId="35" borderId="59" xfId="0" applyFont="1" applyFill="1" applyBorder="1" applyAlignment="1">
      <alignment horizontal="center" vertical="center" wrapText="1"/>
    </xf>
    <xf numFmtId="0" fontId="52" fillId="35" borderId="26" xfId="0" applyFont="1" applyFill="1" applyBorder="1" applyAlignment="1">
      <alignment horizontal="center" vertical="center" wrapText="1"/>
    </xf>
    <xf numFmtId="0" fontId="33" fillId="42" borderId="34" xfId="0" applyFont="1" applyFill="1" applyBorder="1" applyAlignment="1">
      <alignment horizontal="center" vertical="center" wrapText="1"/>
    </xf>
    <xf numFmtId="0" fontId="33" fillId="42" borderId="31" xfId="0" applyFont="1" applyFill="1" applyBorder="1" applyAlignment="1">
      <alignment horizontal="center" vertical="center" wrapText="1"/>
    </xf>
    <xf numFmtId="0" fontId="33" fillId="42" borderId="28" xfId="0" applyFont="1" applyFill="1" applyBorder="1" applyAlignment="1">
      <alignment horizontal="center" vertical="center" wrapText="1"/>
    </xf>
    <xf numFmtId="0" fontId="33" fillId="42" borderId="16" xfId="0" applyFont="1" applyFill="1" applyBorder="1" applyAlignment="1">
      <alignment horizontal="center" vertical="center" wrapText="1"/>
    </xf>
    <xf numFmtId="0" fontId="33" fillId="42" borderId="0" xfId="0" applyFont="1" applyFill="1" applyAlignment="1">
      <alignment horizontal="center" vertical="center" wrapText="1"/>
    </xf>
    <xf numFmtId="0" fontId="33" fillId="42" borderId="30" xfId="0" applyFont="1" applyFill="1" applyBorder="1" applyAlignment="1">
      <alignment horizontal="center" vertical="center" wrapText="1"/>
    </xf>
    <xf numFmtId="0" fontId="0" fillId="42" borderId="18" xfId="0" applyFill="1" applyBorder="1" applyAlignment="1">
      <alignment horizontal="center" vertical="center" wrapText="1"/>
    </xf>
    <xf numFmtId="0" fontId="0" fillId="42" borderId="51" xfId="0" applyFill="1" applyBorder="1" applyAlignment="1">
      <alignment horizontal="center" vertical="center" wrapText="1"/>
    </xf>
    <xf numFmtId="0" fontId="5" fillId="35" borderId="31" xfId="3" applyFont="1" applyFill="1" applyBorder="1" applyAlignment="1">
      <alignment horizontal="center" vertical="center" wrapText="1"/>
    </xf>
    <xf numFmtId="0" fontId="5" fillId="35" borderId="28" xfId="3" applyFont="1" applyFill="1" applyBorder="1" applyAlignment="1">
      <alignment horizontal="center" vertical="center" wrapText="1"/>
    </xf>
    <xf numFmtId="0" fontId="5" fillId="35" borderId="0" xfId="3" applyFont="1" applyFill="1" applyBorder="1" applyAlignment="1">
      <alignment horizontal="center" vertical="center" wrapText="1"/>
    </xf>
    <xf numFmtId="0" fontId="5" fillId="35" borderId="30" xfId="3" applyFont="1" applyFill="1" applyBorder="1" applyAlignment="1">
      <alignment horizontal="center" vertical="center" wrapText="1"/>
    </xf>
    <xf numFmtId="0" fontId="5" fillId="35" borderId="59" xfId="3" applyFont="1" applyFill="1" applyBorder="1" applyAlignment="1">
      <alignment horizontal="center" vertical="center" wrapText="1"/>
    </xf>
    <xf numFmtId="0" fontId="5" fillId="35" borderId="26" xfId="3" applyFont="1" applyFill="1" applyBorder="1" applyAlignment="1">
      <alignment horizontal="center" vertical="center" wrapText="1"/>
    </xf>
    <xf numFmtId="0" fontId="0" fillId="31" borderId="1" xfId="0" applyFill="1" applyBorder="1" applyAlignment="1">
      <alignment horizontal="center" vertical="center" wrapText="1"/>
    </xf>
    <xf numFmtId="0" fontId="52" fillId="31" borderId="1" xfId="0" applyFont="1" applyFill="1" applyBorder="1" applyAlignment="1">
      <alignment horizontal="center" vertical="center" wrapText="1"/>
    </xf>
    <xf numFmtId="0" fontId="0" fillId="31" borderId="34" xfId="0" applyFill="1" applyBorder="1" applyAlignment="1">
      <alignment horizontal="center" vertical="center" wrapText="1"/>
    </xf>
    <xf numFmtId="0" fontId="0" fillId="31" borderId="28" xfId="0" applyFill="1" applyBorder="1" applyAlignment="1">
      <alignment horizontal="center" vertical="center" wrapText="1"/>
    </xf>
    <xf numFmtId="0" fontId="0" fillId="31" borderId="16" xfId="0" applyFill="1" applyBorder="1" applyAlignment="1">
      <alignment horizontal="center" vertical="center" wrapText="1"/>
    </xf>
    <xf numFmtId="0" fontId="0" fillId="31" borderId="30" xfId="0" applyFill="1" applyBorder="1" applyAlignment="1">
      <alignment horizontal="center" vertical="center" wrapText="1"/>
    </xf>
    <xf numFmtId="0" fontId="0" fillId="31" borderId="58" xfId="0" applyFill="1" applyBorder="1" applyAlignment="1">
      <alignment horizontal="center" vertical="center" wrapText="1"/>
    </xf>
    <xf numFmtId="0" fontId="0" fillId="31" borderId="26" xfId="0" applyFill="1" applyBorder="1" applyAlignment="1">
      <alignment horizontal="center" vertical="center" wrapText="1"/>
    </xf>
    <xf numFmtId="0" fontId="33" fillId="31" borderId="34" xfId="0" applyFont="1" applyFill="1" applyBorder="1" applyAlignment="1">
      <alignment horizontal="center" vertical="center" wrapText="1"/>
    </xf>
    <xf numFmtId="0" fontId="33" fillId="31" borderId="31" xfId="0" applyFont="1" applyFill="1" applyBorder="1" applyAlignment="1">
      <alignment horizontal="center" vertical="center" wrapText="1"/>
    </xf>
    <xf numFmtId="0" fontId="33" fillId="31" borderId="28" xfId="0" applyFont="1" applyFill="1" applyBorder="1" applyAlignment="1">
      <alignment horizontal="center" vertical="center" wrapText="1"/>
    </xf>
    <xf numFmtId="0" fontId="33" fillId="31" borderId="16" xfId="0" applyFont="1" applyFill="1" applyBorder="1" applyAlignment="1">
      <alignment horizontal="center" vertical="center" wrapText="1"/>
    </xf>
    <xf numFmtId="0" fontId="33" fillId="31" borderId="0" xfId="0" applyFont="1" applyFill="1" applyAlignment="1">
      <alignment horizontal="center" vertical="center" wrapText="1"/>
    </xf>
    <xf numFmtId="0" fontId="33" fillId="31" borderId="30" xfId="0" applyFont="1" applyFill="1" applyBorder="1" applyAlignment="1">
      <alignment horizontal="center" vertical="center" wrapText="1"/>
    </xf>
    <xf numFmtId="0" fontId="33" fillId="31" borderId="58" xfId="0" applyFont="1" applyFill="1" applyBorder="1" applyAlignment="1">
      <alignment horizontal="center" vertical="center" wrapText="1"/>
    </xf>
    <xf numFmtId="0" fontId="33" fillId="31" borderId="59" xfId="0" applyFont="1" applyFill="1" applyBorder="1" applyAlignment="1">
      <alignment horizontal="center" vertical="center" wrapText="1"/>
    </xf>
    <xf numFmtId="0" fontId="33" fillId="31" borderId="26" xfId="0" applyFont="1" applyFill="1" applyBorder="1" applyAlignment="1">
      <alignment horizontal="center" vertical="center" wrapText="1"/>
    </xf>
    <xf numFmtId="0" fontId="52" fillId="31" borderId="18" xfId="0" applyFont="1" applyFill="1" applyBorder="1" applyAlignment="1">
      <alignment horizontal="center" vertical="center" wrapText="1"/>
    </xf>
    <xf numFmtId="0" fontId="52" fillId="31" borderId="32" xfId="0" applyFont="1" applyFill="1" applyBorder="1" applyAlignment="1">
      <alignment horizontal="center" vertical="center" wrapText="1"/>
    </xf>
    <xf numFmtId="0" fontId="0" fillId="31" borderId="18" xfId="0" applyFill="1" applyBorder="1" applyAlignment="1">
      <alignment horizontal="center" vertical="center" wrapText="1"/>
    </xf>
    <xf numFmtId="0" fontId="0" fillId="31" borderId="32" xfId="0" applyFill="1" applyBorder="1" applyAlignment="1">
      <alignment horizontal="center" vertical="center" wrapText="1"/>
    </xf>
    <xf numFmtId="0" fontId="52" fillId="31" borderId="51" xfId="0" applyFont="1" applyFill="1" applyBorder="1" applyAlignment="1">
      <alignment horizontal="center" vertical="center" wrapText="1"/>
    </xf>
    <xf numFmtId="0" fontId="52" fillId="31" borderId="34" xfId="0" applyFont="1" applyFill="1" applyBorder="1" applyAlignment="1">
      <alignment horizontal="center" vertical="center" wrapText="1"/>
    </xf>
    <xf numFmtId="0" fontId="52" fillId="31" borderId="31" xfId="0" applyFont="1" applyFill="1" applyBorder="1" applyAlignment="1">
      <alignment horizontal="center" vertical="center" wrapText="1"/>
    </xf>
    <xf numFmtId="0" fontId="52" fillId="31" borderId="28" xfId="0" applyFont="1" applyFill="1" applyBorder="1" applyAlignment="1">
      <alignment horizontal="center" vertical="center" wrapText="1"/>
    </xf>
    <xf numFmtId="0" fontId="52" fillId="31" borderId="16" xfId="0" applyFont="1" applyFill="1" applyBorder="1" applyAlignment="1">
      <alignment horizontal="center" vertical="center" wrapText="1"/>
    </xf>
    <xf numFmtId="0" fontId="52" fillId="31" borderId="0" xfId="0" applyFont="1" applyFill="1" applyAlignment="1">
      <alignment horizontal="center" vertical="center" wrapText="1"/>
    </xf>
    <xf numFmtId="0" fontId="52" fillId="31" borderId="30" xfId="0" applyFont="1" applyFill="1" applyBorder="1" applyAlignment="1">
      <alignment horizontal="center" vertical="center" wrapText="1"/>
    </xf>
    <xf numFmtId="0" fontId="52" fillId="31" borderId="58" xfId="0" applyFont="1" applyFill="1" applyBorder="1" applyAlignment="1">
      <alignment horizontal="center" vertical="center" wrapText="1"/>
    </xf>
    <xf numFmtId="0" fontId="52" fillId="31" borderId="59" xfId="0" applyFont="1" applyFill="1" applyBorder="1" applyAlignment="1">
      <alignment horizontal="center" vertical="center" wrapText="1"/>
    </xf>
    <xf numFmtId="0" fontId="52" fillId="31" borderId="26" xfId="0" applyFont="1" applyFill="1" applyBorder="1" applyAlignment="1">
      <alignment horizontal="center" vertical="center" wrapText="1"/>
    </xf>
    <xf numFmtId="0" fontId="0" fillId="35" borderId="18" xfId="0" applyFill="1" applyBorder="1" applyAlignment="1">
      <alignment horizontal="center" vertical="center" wrapText="1"/>
    </xf>
    <xf numFmtId="0" fontId="0" fillId="35" borderId="51" xfId="0" applyFill="1" applyBorder="1" applyAlignment="1">
      <alignment horizontal="center" vertical="center" wrapText="1"/>
    </xf>
    <xf numFmtId="0" fontId="0" fillId="35" borderId="32" xfId="0" applyFill="1" applyBorder="1" applyAlignment="1">
      <alignment horizontal="center" vertical="center" wrapText="1"/>
    </xf>
    <xf numFmtId="0" fontId="52" fillId="35" borderId="20" xfId="0" applyFont="1" applyFill="1" applyBorder="1" applyAlignment="1">
      <alignment horizontal="center" vertical="center" wrapText="1"/>
    </xf>
    <xf numFmtId="0" fontId="52" fillId="35" borderId="61" xfId="0" applyFont="1" applyFill="1" applyBorder="1" applyAlignment="1">
      <alignment horizontal="center" vertical="center" wrapText="1"/>
    </xf>
    <xf numFmtId="0" fontId="52" fillId="35" borderId="65" xfId="0" applyFont="1" applyFill="1" applyBorder="1" applyAlignment="1">
      <alignment horizontal="center" vertical="center" wrapText="1"/>
    </xf>
    <xf numFmtId="0" fontId="52" fillId="38" borderId="20" xfId="0" applyFont="1" applyFill="1" applyBorder="1" applyAlignment="1">
      <alignment horizontal="center" vertical="center" wrapText="1"/>
    </xf>
    <xf numFmtId="0" fontId="52" fillId="38" borderId="61" xfId="0" applyFont="1" applyFill="1" applyBorder="1" applyAlignment="1">
      <alignment horizontal="center" vertical="center" wrapText="1"/>
    </xf>
    <xf numFmtId="0" fontId="0" fillId="42" borderId="34" xfId="0" applyFill="1" applyBorder="1" applyAlignment="1">
      <alignment horizontal="center" vertical="center" wrapText="1"/>
    </xf>
    <xf numFmtId="0" fontId="0" fillId="42" borderId="28" xfId="0" applyFill="1" applyBorder="1" applyAlignment="1">
      <alignment horizontal="center" vertical="center" wrapText="1"/>
    </xf>
    <xf numFmtId="0" fontId="0" fillId="42" borderId="16" xfId="0" applyFill="1" applyBorder="1" applyAlignment="1">
      <alignment horizontal="center" vertical="center" wrapText="1"/>
    </xf>
    <xf numFmtId="0" fontId="0" fillId="42" borderId="30" xfId="0" applyFill="1" applyBorder="1" applyAlignment="1">
      <alignment horizontal="center" vertical="center" wrapText="1"/>
    </xf>
    <xf numFmtId="0" fontId="0" fillId="0" borderId="107" xfId="0" applyBorder="1" applyAlignment="1">
      <alignment horizontal="center" vertical="center"/>
    </xf>
    <xf numFmtId="0" fontId="0" fillId="0" borderId="0" xfId="0" applyAlignment="1">
      <alignment horizontal="center" vertical="center"/>
    </xf>
    <xf numFmtId="0" fontId="33" fillId="6" borderId="18" xfId="0" applyFont="1" applyFill="1" applyBorder="1" applyAlignment="1">
      <alignment horizontal="center" vertical="center" wrapText="1"/>
    </xf>
    <xf numFmtId="0" fontId="33" fillId="6" borderId="16" xfId="0" applyFont="1" applyFill="1" applyBorder="1" applyAlignment="1">
      <alignment horizontal="center" vertical="center" wrapText="1"/>
    </xf>
    <xf numFmtId="0" fontId="33" fillId="6" borderId="58" xfId="0" applyFont="1" applyFill="1" applyBorder="1" applyAlignment="1">
      <alignment horizontal="center" vertical="center" wrapText="1"/>
    </xf>
    <xf numFmtId="0" fontId="0" fillId="6" borderId="19" xfId="0" applyFill="1" applyBorder="1" applyAlignment="1">
      <alignment horizontal="center" vertical="center"/>
    </xf>
    <xf numFmtId="0" fontId="0" fillId="6" borderId="60" xfId="0" applyFill="1" applyBorder="1" applyAlignment="1">
      <alignment horizontal="center" vertical="center"/>
    </xf>
    <xf numFmtId="0" fontId="0" fillId="6" borderId="63" xfId="0" applyFill="1" applyBorder="1" applyAlignment="1">
      <alignment horizontal="center" vertical="center"/>
    </xf>
    <xf numFmtId="0" fontId="0" fillId="6" borderId="18" xfId="0" applyFill="1" applyBorder="1" applyAlignment="1">
      <alignment horizontal="center" vertical="center" wrapText="1"/>
    </xf>
    <xf numFmtId="0" fontId="0" fillId="6" borderId="51" xfId="0" applyFill="1" applyBorder="1" applyAlignment="1">
      <alignment horizontal="center" vertical="center" wrapText="1"/>
    </xf>
    <xf numFmtId="0" fontId="0" fillId="6" borderId="32" xfId="0" applyFill="1" applyBorder="1" applyAlignment="1">
      <alignment horizontal="center" vertical="center" wrapText="1"/>
    </xf>
    <xf numFmtId="0" fontId="0" fillId="6" borderId="18" xfId="0" applyFill="1" applyBorder="1" applyAlignment="1">
      <alignment horizontal="center" vertical="center"/>
    </xf>
    <xf numFmtId="0" fontId="0" fillId="6" borderId="51" xfId="0" applyFill="1" applyBorder="1" applyAlignment="1">
      <alignment horizontal="center" vertical="center"/>
    </xf>
    <xf numFmtId="0" fontId="0" fillId="6" borderId="32" xfId="0" applyFill="1" applyBorder="1" applyAlignment="1">
      <alignment horizontal="center" vertical="center"/>
    </xf>
    <xf numFmtId="0" fontId="35" fillId="6" borderId="18" xfId="0" applyFont="1" applyFill="1" applyBorder="1" applyAlignment="1">
      <alignment horizontal="center" vertical="center" wrapText="1"/>
    </xf>
    <xf numFmtId="0" fontId="35" fillId="6" borderId="51" xfId="0" applyFont="1" applyFill="1" applyBorder="1" applyAlignment="1">
      <alignment horizontal="center" vertical="center" wrapText="1"/>
    </xf>
    <xf numFmtId="0" fontId="35" fillId="6" borderId="32" xfId="0" applyFont="1" applyFill="1" applyBorder="1" applyAlignment="1">
      <alignment horizontal="center" vertical="center" wrapText="1"/>
    </xf>
    <xf numFmtId="0" fontId="0" fillId="28" borderId="19" xfId="0" applyFill="1" applyBorder="1" applyAlignment="1">
      <alignment horizontal="center" vertical="center"/>
    </xf>
    <xf numFmtId="0" fontId="0" fillId="28" borderId="60" xfId="0" applyFill="1" applyBorder="1" applyAlignment="1">
      <alignment horizontal="center" vertical="center"/>
    </xf>
    <xf numFmtId="0" fontId="0" fillId="28" borderId="71" xfId="0" applyFill="1" applyBorder="1" applyAlignment="1">
      <alignment horizontal="center" vertical="center"/>
    </xf>
    <xf numFmtId="0" fontId="0" fillId="28" borderId="18" xfId="0" applyFill="1" applyBorder="1" applyAlignment="1">
      <alignment horizontal="center" vertical="center" wrapText="1"/>
    </xf>
    <xf numFmtId="0" fontId="0" fillId="28" borderId="51" xfId="0" applyFill="1" applyBorder="1" applyAlignment="1">
      <alignment horizontal="center" vertical="center" wrapText="1"/>
    </xf>
    <xf numFmtId="0" fontId="0" fillId="28" borderId="67" xfId="0" applyFill="1" applyBorder="1" applyAlignment="1">
      <alignment horizontal="center" vertical="center" wrapText="1"/>
    </xf>
    <xf numFmtId="0" fontId="0" fillId="28" borderId="18" xfId="0" applyFill="1" applyBorder="1" applyAlignment="1">
      <alignment horizontal="center" vertical="center"/>
    </xf>
    <xf numFmtId="0" fontId="0" fillId="28" borderId="51" xfId="0" applyFill="1" applyBorder="1" applyAlignment="1">
      <alignment horizontal="center" vertical="center"/>
    </xf>
    <xf numFmtId="0" fontId="0" fillId="28" borderId="67" xfId="0" applyFill="1" applyBorder="1" applyAlignment="1">
      <alignment horizontal="center" vertical="center"/>
    </xf>
    <xf numFmtId="0" fontId="33" fillId="28" borderId="18" xfId="0" applyFont="1" applyFill="1" applyBorder="1" applyAlignment="1">
      <alignment horizontal="center" vertical="center" wrapText="1"/>
    </xf>
    <xf numFmtId="0" fontId="33" fillId="28" borderId="51" xfId="0" applyFont="1" applyFill="1" applyBorder="1" applyAlignment="1">
      <alignment horizontal="center" vertical="center" wrapText="1"/>
    </xf>
    <xf numFmtId="0" fontId="33" fillId="28" borderId="67" xfId="0" applyFont="1" applyFill="1" applyBorder="1" applyAlignment="1">
      <alignment horizontal="center" vertical="center" wrapText="1"/>
    </xf>
    <xf numFmtId="0" fontId="0" fillId="28" borderId="20" xfId="0" applyFill="1" applyBorder="1" applyAlignment="1">
      <alignment horizontal="center" vertical="center"/>
    </xf>
    <xf numFmtId="0" fontId="0" fillId="28" borderId="61" xfId="0" applyFill="1" applyBorder="1" applyAlignment="1">
      <alignment horizontal="center" vertical="center"/>
    </xf>
    <xf numFmtId="0" fontId="0" fillId="28" borderId="68" xfId="0" applyFill="1" applyBorder="1" applyAlignment="1">
      <alignment horizontal="center" vertical="center"/>
    </xf>
    <xf numFmtId="0" fontId="33" fillId="20" borderId="1" xfId="0" applyFont="1" applyFill="1" applyBorder="1" applyAlignment="1">
      <alignment horizontal="center" vertical="center" wrapText="1"/>
    </xf>
    <xf numFmtId="0" fontId="33" fillId="20" borderId="22" xfId="0" applyFont="1" applyFill="1" applyBorder="1" applyAlignment="1">
      <alignment horizontal="center" vertical="center"/>
    </xf>
    <xf numFmtId="0" fontId="0" fillId="6" borderId="20" xfId="0" applyFill="1" applyBorder="1" applyAlignment="1">
      <alignment horizontal="center" vertical="center"/>
    </xf>
    <xf numFmtId="0" fontId="0" fillId="6" borderId="61" xfId="0" applyFill="1" applyBorder="1" applyAlignment="1">
      <alignment horizontal="center" vertical="center"/>
    </xf>
    <xf numFmtId="0" fontId="0" fillId="6" borderId="65" xfId="0" applyFill="1" applyBorder="1" applyAlignment="1">
      <alignment horizontal="center" vertical="center"/>
    </xf>
    <xf numFmtId="0" fontId="33" fillId="20" borderId="17" xfId="0" applyFont="1" applyFill="1" applyBorder="1" applyAlignment="1">
      <alignment horizontal="center" vertical="center" wrapText="1"/>
    </xf>
    <xf numFmtId="0" fontId="33" fillId="20" borderId="17" xfId="0" applyFont="1" applyFill="1" applyBorder="1" applyAlignment="1">
      <alignment horizontal="center" vertical="center"/>
    </xf>
    <xf numFmtId="0" fontId="33" fillId="6" borderId="18" xfId="0" applyFont="1" applyFill="1" applyBorder="1" applyAlignment="1">
      <alignment horizontal="center" vertical="center"/>
    </xf>
    <xf numFmtId="0" fontId="33" fillId="6" borderId="51" xfId="0" applyFont="1" applyFill="1" applyBorder="1" applyAlignment="1">
      <alignment horizontal="center" vertical="center"/>
    </xf>
    <xf numFmtId="0" fontId="33" fillId="6" borderId="32" xfId="0" applyFont="1" applyFill="1" applyBorder="1" applyAlignment="1">
      <alignment horizontal="center" vertical="center"/>
    </xf>
    <xf numFmtId="0" fontId="33" fillId="6" borderId="51" xfId="0" applyFont="1" applyFill="1" applyBorder="1" applyAlignment="1">
      <alignment horizontal="center" vertical="center" wrapText="1"/>
    </xf>
    <xf numFmtId="0" fontId="33" fillId="6" borderId="32" xfId="0" applyFont="1" applyFill="1" applyBorder="1" applyAlignment="1">
      <alignment horizontal="center" vertical="center" wrapText="1"/>
    </xf>
    <xf numFmtId="0" fontId="33" fillId="20" borderId="21" xfId="0" applyFont="1" applyFill="1" applyBorder="1" applyAlignment="1">
      <alignment horizontal="center" vertical="center"/>
    </xf>
    <xf numFmtId="0" fontId="33" fillId="20" borderId="21" xfId="0" applyFont="1" applyFill="1" applyBorder="1" applyAlignment="1">
      <alignment horizontal="center" vertical="center" wrapText="1"/>
    </xf>
    <xf numFmtId="0" fontId="30" fillId="10" borderId="5" xfId="0" applyFont="1" applyFill="1" applyBorder="1" applyAlignment="1">
      <alignment horizontal="center" vertical="center"/>
    </xf>
    <xf numFmtId="0" fontId="33" fillId="20" borderId="5" xfId="0" applyFont="1" applyFill="1" applyBorder="1" applyAlignment="1">
      <alignment horizontal="center" vertical="center"/>
    </xf>
    <xf numFmtId="0" fontId="33" fillId="20" borderId="1" xfId="0" applyFont="1" applyFill="1" applyBorder="1" applyAlignment="1">
      <alignment horizontal="center" vertical="center"/>
    </xf>
    <xf numFmtId="0" fontId="30" fillId="14" borderId="1" xfId="0" applyFont="1" applyFill="1" applyBorder="1" applyAlignment="1">
      <alignment horizontal="center" vertical="center"/>
    </xf>
    <xf numFmtId="0" fontId="4" fillId="9" borderId="1" xfId="3" applyFill="1" applyBorder="1" applyAlignment="1">
      <alignment wrapText="1"/>
    </xf>
    <xf numFmtId="0" fontId="4" fillId="9" borderId="6" xfId="3" applyFill="1" applyBorder="1" applyAlignment="1">
      <alignment wrapText="1"/>
    </xf>
    <xf numFmtId="0" fontId="32" fillId="18" borderId="1" xfId="0" applyFont="1" applyFill="1" applyBorder="1" applyAlignment="1">
      <alignment horizontal="center" vertical="center"/>
    </xf>
    <xf numFmtId="0" fontId="32" fillId="18" borderId="18" xfId="0" applyFont="1" applyFill="1" applyBorder="1" applyAlignment="1">
      <alignment horizontal="center" vertical="center"/>
    </xf>
    <xf numFmtId="0" fontId="32" fillId="19" borderId="6" xfId="0" applyFont="1" applyFill="1" applyBorder="1" applyAlignment="1">
      <alignment horizontal="center" vertical="center"/>
    </xf>
    <xf numFmtId="0" fontId="30" fillId="15" borderId="1" xfId="0" applyFont="1" applyFill="1" applyBorder="1" applyAlignment="1">
      <alignment horizontal="center" vertical="center"/>
    </xf>
    <xf numFmtId="0" fontId="30" fillId="16" borderId="1" xfId="0" applyFont="1" applyFill="1" applyBorder="1" applyAlignment="1">
      <alignment horizontal="center" vertical="center"/>
    </xf>
    <xf numFmtId="0" fontId="30" fillId="16" borderId="18" xfId="0" applyFont="1" applyFill="1" applyBorder="1" applyAlignment="1">
      <alignment horizontal="center" vertical="center"/>
    </xf>
    <xf numFmtId="0" fontId="30" fillId="17" borderId="1" xfId="0" applyFont="1" applyFill="1" applyBorder="1" applyAlignment="1">
      <alignment horizontal="center" vertical="center"/>
    </xf>
    <xf numFmtId="0" fontId="5" fillId="0" borderId="1" xfId="3" applyFont="1" applyBorder="1" applyAlignment="1">
      <alignment horizontal="center"/>
    </xf>
    <xf numFmtId="0" fontId="4" fillId="3" borderId="18" xfId="3" applyFill="1" applyBorder="1" applyAlignment="1">
      <alignment horizontal="left" vertical="center"/>
    </xf>
    <xf numFmtId="0" fontId="4" fillId="3" borderId="20" xfId="3" applyFill="1" applyBorder="1" applyAlignment="1">
      <alignment horizontal="left" vertical="center"/>
    </xf>
    <xf numFmtId="0" fontId="5" fillId="0" borderId="16" xfId="3" applyFont="1" applyBorder="1" applyAlignment="1">
      <alignment horizontal="center" vertical="center"/>
    </xf>
    <xf numFmtId="0" fontId="5" fillId="0" borderId="0" xfId="3" applyFont="1" applyAlignment="1">
      <alignment horizontal="center" vertical="center"/>
    </xf>
    <xf numFmtId="0" fontId="5" fillId="0" borderId="10" xfId="3" applyFont="1" applyBorder="1" applyAlignment="1">
      <alignment horizontal="center" vertical="center"/>
    </xf>
    <xf numFmtId="0" fontId="10" fillId="3" borderId="3" xfId="0" applyFont="1" applyFill="1" applyBorder="1" applyAlignment="1">
      <alignment horizontal="left" vertical="center"/>
    </xf>
    <xf numFmtId="0" fontId="10" fillId="3" borderId="4" xfId="0" applyFont="1" applyFill="1" applyBorder="1" applyAlignment="1">
      <alignment horizontal="left" vertical="center"/>
    </xf>
    <xf numFmtId="0" fontId="10" fillId="3" borderId="1" xfId="0" applyFont="1" applyFill="1" applyBorder="1" applyAlignment="1">
      <alignment horizontal="left" vertical="center"/>
    </xf>
    <xf numFmtId="0" fontId="10" fillId="3" borderId="6" xfId="0" applyFont="1" applyFill="1" applyBorder="1" applyAlignment="1">
      <alignment horizontal="left" vertical="center"/>
    </xf>
    <xf numFmtId="0" fontId="48" fillId="36" borderId="19" xfId="0" applyFont="1" applyFill="1" applyBorder="1" applyAlignment="1">
      <alignment horizontal="center" vertical="center"/>
    </xf>
    <xf numFmtId="0" fontId="48" fillId="36" borderId="18" xfId="0" applyFont="1" applyFill="1" applyBorder="1" applyAlignment="1">
      <alignment horizontal="center" vertical="center"/>
    </xf>
    <xf numFmtId="0" fontId="48" fillId="36" borderId="3" xfId="0" applyFont="1" applyFill="1" applyBorder="1" applyAlignment="1">
      <alignment horizontal="center" vertical="center" wrapText="1"/>
    </xf>
    <xf numFmtId="0" fontId="48" fillId="36" borderId="18" xfId="0" applyFont="1" applyFill="1" applyBorder="1" applyAlignment="1">
      <alignment horizontal="center" vertical="center" wrapText="1"/>
    </xf>
    <xf numFmtId="0" fontId="3" fillId="0" borderId="54" xfId="0" applyFont="1" applyBorder="1" applyAlignment="1">
      <alignment horizontal="center" vertical="center" wrapText="1"/>
    </xf>
    <xf numFmtId="0" fontId="3" fillId="0" borderId="53" xfId="0" applyFont="1" applyBorder="1" applyAlignment="1">
      <alignment horizontal="center" vertical="center" wrapText="1"/>
    </xf>
    <xf numFmtId="0" fontId="5" fillId="35" borderId="1" xfId="3" applyFont="1" applyFill="1" applyBorder="1" applyAlignment="1">
      <alignment horizontal="center" vertical="center" wrapText="1"/>
    </xf>
    <xf numFmtId="0" fontId="5" fillId="35" borderId="17" xfId="3" applyFont="1" applyFill="1" applyBorder="1" applyAlignment="1">
      <alignment horizontal="center" vertical="center" wrapText="1"/>
    </xf>
    <xf numFmtId="0" fontId="48" fillId="35" borderId="1" xfId="0" applyFont="1" applyFill="1" applyBorder="1" applyAlignment="1">
      <alignment horizontal="center" vertical="center" wrapText="1"/>
    </xf>
    <xf numFmtId="0" fontId="3" fillId="35" borderId="18" xfId="0" applyFont="1" applyFill="1" applyBorder="1" applyAlignment="1">
      <alignment horizontal="center" wrapText="1"/>
    </xf>
    <xf numFmtId="0" fontId="3" fillId="35" borderId="51" xfId="0" applyFont="1" applyFill="1" applyBorder="1" applyAlignment="1">
      <alignment horizontal="center" wrapText="1"/>
    </xf>
    <xf numFmtId="0" fontId="3" fillId="35" borderId="18" xfId="0" applyFont="1" applyFill="1" applyBorder="1" applyAlignment="1">
      <alignment horizontal="center" vertical="center" wrapText="1"/>
    </xf>
    <xf numFmtId="0" fontId="5" fillId="23" borderId="1" xfId="3" applyFont="1" applyFill="1" applyBorder="1" applyAlignment="1">
      <alignment horizontal="center" vertical="center" wrapText="1"/>
    </xf>
    <xf numFmtId="0" fontId="5" fillId="23" borderId="17" xfId="3" applyFont="1" applyFill="1" applyBorder="1" applyAlignment="1">
      <alignment horizontal="center" vertical="center" wrapText="1"/>
    </xf>
    <xf numFmtId="0" fontId="48" fillId="23" borderId="1" xfId="0" applyFont="1" applyFill="1" applyBorder="1" applyAlignment="1">
      <alignment horizontal="center" vertical="center" wrapText="1"/>
    </xf>
    <xf numFmtId="0" fontId="5" fillId="31" borderId="34" xfId="3" applyFont="1" applyFill="1" applyBorder="1" applyAlignment="1">
      <alignment horizontal="center" vertical="center"/>
    </xf>
    <xf numFmtId="0" fontId="5" fillId="31" borderId="31" xfId="3" applyFont="1" applyFill="1" applyBorder="1" applyAlignment="1">
      <alignment horizontal="center" vertical="center"/>
    </xf>
    <xf numFmtId="0" fontId="5" fillId="31" borderId="16" xfId="3" applyFont="1" applyFill="1" applyBorder="1" applyAlignment="1">
      <alignment horizontal="center" vertical="center"/>
    </xf>
    <xf numFmtId="0" fontId="5" fillId="31" borderId="0" xfId="3" applyFont="1" applyFill="1" applyBorder="1" applyAlignment="1">
      <alignment horizontal="center" vertical="center"/>
    </xf>
    <xf numFmtId="0" fontId="5" fillId="31" borderId="58" xfId="3" applyFont="1" applyFill="1" applyBorder="1" applyAlignment="1">
      <alignment horizontal="center" vertical="center"/>
    </xf>
    <xf numFmtId="0" fontId="5" fillId="31" borderId="59" xfId="3" applyFont="1" applyFill="1" applyBorder="1" applyAlignment="1">
      <alignment horizontal="center" vertical="center"/>
    </xf>
    <xf numFmtId="0" fontId="48" fillId="31" borderId="1" xfId="0" applyFont="1" applyFill="1" applyBorder="1" applyAlignment="1">
      <alignment horizontal="center" vertical="center" wrapText="1"/>
    </xf>
    <xf numFmtId="0" fontId="48" fillId="31" borderId="1" xfId="0" applyFont="1" applyFill="1" applyBorder="1" applyAlignment="1">
      <alignment horizontal="center" vertical="center"/>
    </xf>
    <xf numFmtId="0" fontId="5" fillId="38" borderId="1" xfId="3" applyFont="1" applyFill="1" applyBorder="1" applyAlignment="1">
      <alignment horizontal="center" vertical="center" wrapText="1"/>
    </xf>
    <xf numFmtId="0" fontId="57" fillId="38" borderId="32" xfId="0" applyFont="1" applyFill="1" applyBorder="1" applyAlignment="1">
      <alignment horizontal="center" vertical="center" wrapText="1"/>
    </xf>
    <xf numFmtId="0" fontId="57" fillId="38" borderId="18" xfId="0" applyFont="1" applyFill="1" applyBorder="1" applyAlignment="1">
      <alignment horizontal="center" vertical="center" wrapText="1"/>
    </xf>
    <xf numFmtId="0" fontId="3" fillId="31" borderId="1" xfId="0" applyFont="1" applyFill="1" applyBorder="1" applyAlignment="1">
      <alignment horizontal="center" vertical="center" wrapText="1"/>
    </xf>
    <xf numFmtId="0" fontId="3" fillId="31" borderId="1" xfId="0" applyFont="1" applyFill="1" applyBorder="1" applyAlignment="1">
      <alignment horizontal="center" vertical="center"/>
    </xf>
    <xf numFmtId="0" fontId="57" fillId="42" borderId="32" xfId="0" applyFont="1" applyFill="1" applyBorder="1" applyAlignment="1">
      <alignment horizontal="center" vertical="center" wrapText="1"/>
    </xf>
    <xf numFmtId="0" fontId="57" fillId="42" borderId="58" xfId="0" applyFont="1" applyFill="1" applyBorder="1" applyAlignment="1">
      <alignment horizontal="center" vertical="center" wrapText="1"/>
    </xf>
    <xf numFmtId="0" fontId="57" fillId="42" borderId="18" xfId="0" applyFont="1" applyFill="1" applyBorder="1" applyAlignment="1">
      <alignment horizontal="center" vertical="center" wrapText="1"/>
    </xf>
    <xf numFmtId="0" fontId="57" fillId="42" borderId="34" xfId="0" applyFont="1" applyFill="1" applyBorder="1" applyAlignment="1">
      <alignment horizontal="center" vertical="center" wrapText="1"/>
    </xf>
    <xf numFmtId="0" fontId="32" fillId="52" borderId="1" xfId="0" applyFont="1" applyFill="1" applyBorder="1" applyAlignment="1">
      <alignment horizontal="center" vertical="center" wrapText="1"/>
    </xf>
    <xf numFmtId="0" fontId="32" fillId="29" borderId="1" xfId="0" applyFont="1" applyFill="1" applyBorder="1" applyAlignment="1">
      <alignment horizontal="center" vertical="center" wrapText="1"/>
    </xf>
    <xf numFmtId="0" fontId="3" fillId="52" borderId="1" xfId="0" applyFont="1" applyFill="1" applyBorder="1" applyAlignment="1">
      <alignment horizontal="center" vertical="center" wrapText="1"/>
    </xf>
    <xf numFmtId="0" fontId="30" fillId="9" borderId="3" xfId="0" applyFont="1" applyFill="1" applyBorder="1" applyAlignment="1">
      <alignment wrapText="1"/>
    </xf>
    <xf numFmtId="0" fontId="30" fillId="9" borderId="4" xfId="0" applyFont="1" applyFill="1" applyBorder="1" applyAlignment="1">
      <alignment wrapText="1"/>
    </xf>
    <xf numFmtId="0" fontId="5" fillId="9" borderId="1" xfId="3" applyFont="1" applyFill="1" applyBorder="1" applyAlignment="1">
      <alignment wrapText="1"/>
    </xf>
    <xf numFmtId="0" fontId="5" fillId="9" borderId="6" xfId="3" applyFont="1" applyFill="1" applyBorder="1" applyAlignment="1">
      <alignment wrapText="1"/>
    </xf>
    <xf numFmtId="0" fontId="3" fillId="30" borderId="1" xfId="0" applyFont="1" applyFill="1" applyBorder="1" applyAlignment="1">
      <alignment horizontal="center" vertical="center" wrapText="1"/>
    </xf>
    <xf numFmtId="0" fontId="32" fillId="30" borderId="1" xfId="0" applyFont="1" applyFill="1" applyBorder="1" applyAlignment="1">
      <alignment horizontal="center" vertical="center" wrapText="1"/>
    </xf>
    <xf numFmtId="0" fontId="65" fillId="30" borderId="1" xfId="0" applyFont="1" applyFill="1" applyBorder="1" applyAlignment="1">
      <alignment horizontal="center" vertical="center" wrapText="1"/>
    </xf>
    <xf numFmtId="0" fontId="65" fillId="52" borderId="1" xfId="0" applyFont="1" applyFill="1" applyBorder="1" applyAlignment="1">
      <alignment horizontal="center" vertical="center" wrapText="1"/>
    </xf>
    <xf numFmtId="0" fontId="3" fillId="24" borderId="20" xfId="0" applyFont="1" applyFill="1" applyBorder="1" applyAlignment="1">
      <alignment horizontal="center" vertical="center" wrapText="1"/>
    </xf>
    <xf numFmtId="0" fontId="3" fillId="24" borderId="61" xfId="0" applyFont="1" applyFill="1" applyBorder="1" applyAlignment="1">
      <alignment horizontal="center" vertical="center" wrapText="1"/>
    </xf>
    <xf numFmtId="0" fontId="3" fillId="24" borderId="65" xfId="0" applyFont="1" applyFill="1" applyBorder="1" applyAlignment="1">
      <alignment horizontal="center" vertical="center" wrapText="1"/>
    </xf>
    <xf numFmtId="0" fontId="3" fillId="24" borderId="18" xfId="0" applyFont="1" applyFill="1" applyBorder="1" applyAlignment="1">
      <alignment horizontal="center" vertical="center" wrapText="1"/>
    </xf>
    <xf numFmtId="0" fontId="3" fillId="24" borderId="51" xfId="0" applyFont="1" applyFill="1" applyBorder="1" applyAlignment="1">
      <alignment horizontal="center" vertical="center" wrapText="1"/>
    </xf>
    <xf numFmtId="0" fontId="3" fillId="24" borderId="32" xfId="0" applyFont="1" applyFill="1" applyBorder="1" applyAlignment="1">
      <alignment horizontal="center" vertical="center" wrapText="1"/>
    </xf>
    <xf numFmtId="0" fontId="5" fillId="37" borderId="5" xfId="3" applyFont="1" applyFill="1" applyBorder="1" applyAlignment="1">
      <alignment horizontal="center" vertical="center" wrapText="1"/>
    </xf>
    <xf numFmtId="0" fontId="5" fillId="37" borderId="1" xfId="3" applyFont="1" applyFill="1" applyBorder="1" applyAlignment="1">
      <alignment horizontal="center" vertical="center" wrapText="1"/>
    </xf>
    <xf numFmtId="0" fontId="49" fillId="37" borderId="1" xfId="0" applyFont="1" applyFill="1" applyBorder="1" applyAlignment="1">
      <alignment horizontal="center" vertical="center" wrapText="1"/>
    </xf>
    <xf numFmtId="0" fontId="49" fillId="37" borderId="1" xfId="0" applyFont="1" applyFill="1" applyBorder="1" applyAlignment="1">
      <alignment horizontal="center" vertical="center"/>
    </xf>
    <xf numFmtId="0" fontId="52" fillId="38" borderId="1" xfId="0" applyFont="1" applyFill="1" applyBorder="1" applyAlignment="1">
      <alignment horizontal="center" vertical="center"/>
    </xf>
    <xf numFmtId="0" fontId="52" fillId="38" borderId="1" xfId="0" applyFont="1" applyFill="1" applyBorder="1" applyAlignment="1">
      <alignment horizontal="center" vertical="center" wrapText="1"/>
    </xf>
    <xf numFmtId="0" fontId="5" fillId="39" borderId="5" xfId="3" applyFont="1" applyFill="1" applyBorder="1" applyAlignment="1">
      <alignment horizontal="center" vertical="center"/>
    </xf>
    <xf numFmtId="0" fontId="5" fillId="39" borderId="1" xfId="3" applyFont="1" applyFill="1" applyBorder="1" applyAlignment="1">
      <alignment horizontal="center" vertical="center"/>
    </xf>
    <xf numFmtId="0" fontId="5" fillId="40" borderId="7" xfId="3" applyFont="1" applyFill="1" applyBorder="1" applyAlignment="1">
      <alignment horizontal="center" vertical="center" wrapText="1"/>
    </xf>
    <xf numFmtId="0" fontId="5" fillId="40" borderId="8" xfId="3" applyFont="1" applyFill="1" applyBorder="1" applyAlignment="1">
      <alignment horizontal="center" vertical="center" wrapText="1"/>
    </xf>
    <xf numFmtId="0" fontId="49" fillId="40" borderId="8" xfId="0" applyFont="1" applyFill="1" applyBorder="1" applyAlignment="1">
      <alignment horizontal="center" vertical="center" wrapText="1"/>
    </xf>
    <xf numFmtId="0" fontId="5" fillId="38" borderId="5" xfId="3" applyFont="1" applyFill="1" applyBorder="1" applyAlignment="1">
      <alignment horizontal="center" vertical="center" wrapText="1"/>
    </xf>
    <xf numFmtId="0" fontId="30" fillId="10" borderId="1" xfId="0" applyFont="1" applyFill="1" applyBorder="1" applyAlignment="1">
      <alignment horizontal="center" vertical="center" wrapText="1"/>
    </xf>
    <xf numFmtId="0" fontId="30" fillId="9" borderId="1" xfId="0" applyFont="1" applyFill="1" applyBorder="1" applyAlignment="1">
      <alignment wrapText="1"/>
    </xf>
    <xf numFmtId="0" fontId="32" fillId="19" borderId="1" xfId="0" applyFont="1" applyFill="1" applyBorder="1" applyAlignment="1">
      <alignment horizontal="center" vertical="center" wrapText="1"/>
    </xf>
    <xf numFmtId="0" fontId="5" fillId="0" borderId="11" xfId="3" applyFont="1" applyBorder="1" applyAlignment="1">
      <alignment horizontal="center"/>
    </xf>
    <xf numFmtId="0" fontId="5" fillId="0" borderId="10" xfId="3" applyFont="1" applyBorder="1" applyAlignment="1">
      <alignment horizontal="center"/>
    </xf>
    <xf numFmtId="0" fontId="33" fillId="20" borderId="1" xfId="0" applyFont="1" applyFill="1" applyBorder="1" applyAlignment="1">
      <alignment horizontal="center"/>
    </xf>
    <xf numFmtId="0" fontId="33" fillId="20" borderId="6" xfId="0" applyFont="1" applyFill="1" applyBorder="1" applyAlignment="1">
      <alignment horizontal="center"/>
    </xf>
    <xf numFmtId="0" fontId="0" fillId="28" borderId="1" xfId="0" applyFill="1" applyBorder="1" applyAlignment="1">
      <alignment horizontal="center"/>
    </xf>
    <xf numFmtId="0" fontId="0" fillId="28" borderId="1" xfId="0" applyFill="1" applyBorder="1" applyAlignment="1">
      <alignment horizontal="left" vertical="center"/>
    </xf>
    <xf numFmtId="0" fontId="0" fillId="28" borderId="1" xfId="0" applyFill="1" applyBorder="1" applyAlignment="1">
      <alignment horizontal="left" vertical="center" wrapText="1"/>
    </xf>
    <xf numFmtId="0" fontId="0" fillId="28" borderId="6" xfId="0" applyFill="1" applyBorder="1" applyAlignment="1">
      <alignment horizontal="left" vertical="center"/>
    </xf>
    <xf numFmtId="0" fontId="33" fillId="6" borderId="1" xfId="0" applyFont="1" applyFill="1" applyBorder="1" applyAlignment="1">
      <alignment horizontal="left" vertical="center" wrapText="1"/>
    </xf>
    <xf numFmtId="0" fontId="33" fillId="6" borderId="1" xfId="0" applyFont="1" applyFill="1" applyBorder="1" applyAlignment="1">
      <alignment horizontal="center"/>
    </xf>
    <xf numFmtId="0" fontId="0" fillId="6" borderId="1" xfId="0" applyFill="1" applyBorder="1" applyAlignment="1">
      <alignment horizontal="left" vertical="center"/>
    </xf>
    <xf numFmtId="0" fontId="0" fillId="6" borderId="6" xfId="0" applyFill="1" applyBorder="1" applyAlignment="1">
      <alignment horizontal="left" vertical="center"/>
    </xf>
    <xf numFmtId="0" fontId="33" fillId="20" borderId="1" xfId="0" applyFont="1" applyFill="1" applyBorder="1" applyAlignment="1">
      <alignment vertical="center" wrapText="1"/>
    </xf>
    <xf numFmtId="0" fontId="30" fillId="11" borderId="1" xfId="0" applyFont="1" applyFill="1" applyBorder="1" applyAlignment="1">
      <alignment wrapText="1"/>
    </xf>
    <xf numFmtId="0" fontId="30" fillId="13" borderId="1" xfId="0" applyFont="1" applyFill="1" applyBorder="1" applyAlignment="1">
      <alignment wrapText="1"/>
    </xf>
    <xf numFmtId="0" fontId="30" fillId="14" borderId="1" xfId="0" applyFont="1" applyFill="1" applyBorder="1" applyAlignment="1">
      <alignment wrapText="1"/>
    </xf>
    <xf numFmtId="0" fontId="30" fillId="12" borderId="1" xfId="0" applyFont="1" applyFill="1" applyBorder="1" applyAlignment="1">
      <alignment wrapText="1"/>
    </xf>
    <xf numFmtId="0" fontId="33" fillId="20" borderId="1" xfId="0" applyFont="1" applyFill="1" applyBorder="1" applyAlignment="1">
      <alignment wrapText="1"/>
    </xf>
    <xf numFmtId="0" fontId="33" fillId="6" borderId="1" xfId="0" applyFont="1" applyFill="1" applyBorder="1" applyAlignment="1">
      <alignment horizontal="center" wrapText="1"/>
    </xf>
    <xf numFmtId="0" fontId="0" fillId="6" borderId="5" xfId="0" applyFill="1" applyBorder="1" applyAlignment="1">
      <alignment horizontal="left" vertical="center"/>
    </xf>
    <xf numFmtId="0" fontId="0" fillId="6" borderId="1" xfId="0" applyFill="1" applyBorder="1" applyAlignment="1">
      <alignment horizontal="left" vertical="center" wrapText="1"/>
    </xf>
    <xf numFmtId="0" fontId="35" fillId="6" borderId="1" xfId="0" applyFont="1" applyFill="1" applyBorder="1" applyAlignment="1">
      <alignment horizontal="center" wrapText="1"/>
    </xf>
    <xf numFmtId="0" fontId="33" fillId="20" borderId="5" xfId="0" applyFont="1" applyFill="1" applyBorder="1" applyAlignment="1">
      <alignment vertical="center"/>
    </xf>
    <xf numFmtId="0" fontId="33" fillId="20" borderId="1" xfId="0" applyFont="1" applyFill="1" applyBorder="1" applyAlignment="1">
      <alignment vertical="center"/>
    </xf>
    <xf numFmtId="0" fontId="33" fillId="28" borderId="1" xfId="0" applyFont="1" applyFill="1" applyBorder="1" applyAlignment="1">
      <alignment horizontal="left" wrapText="1"/>
    </xf>
    <xf numFmtId="0" fontId="33" fillId="28" borderId="1" xfId="0" applyFont="1" applyFill="1" applyBorder="1" applyAlignment="1">
      <alignment horizontal="left"/>
    </xf>
    <xf numFmtId="0" fontId="0" fillId="28" borderId="5" xfId="0" applyFill="1" applyBorder="1" applyAlignment="1">
      <alignment horizontal="left" vertical="center"/>
    </xf>
    <xf numFmtId="0" fontId="49" fillId="41" borderId="1" xfId="0" applyFont="1" applyFill="1" applyBorder="1" applyAlignment="1">
      <alignment horizontal="center" vertical="center" wrapText="1"/>
    </xf>
    <xf numFmtId="0" fontId="10" fillId="3" borderId="3" xfId="0" applyFont="1" applyFill="1" applyBorder="1" applyAlignment="1">
      <alignment horizontal="left" vertical="top"/>
    </xf>
    <xf numFmtId="0" fontId="10" fillId="3" borderId="4" xfId="0" applyFont="1" applyFill="1" applyBorder="1" applyAlignment="1">
      <alignment horizontal="left" vertical="top"/>
    </xf>
    <xf numFmtId="0" fontId="10" fillId="3" borderId="1" xfId="0" applyFont="1" applyFill="1" applyBorder="1" applyAlignment="1">
      <alignment horizontal="left" vertical="top"/>
    </xf>
    <xf numFmtId="0" fontId="10" fillId="3" borderId="6" xfId="0" applyFont="1" applyFill="1" applyBorder="1" applyAlignment="1">
      <alignment horizontal="left" vertical="top"/>
    </xf>
    <xf numFmtId="0" fontId="49" fillId="31" borderId="1" xfId="0" applyFont="1" applyFill="1" applyBorder="1" applyAlignment="1">
      <alignment horizontal="center" vertical="center" wrapText="1"/>
    </xf>
    <xf numFmtId="0" fontId="49" fillId="6" borderId="8" xfId="0" applyFont="1" applyFill="1" applyBorder="1" applyAlignment="1">
      <alignment horizontal="center" vertical="center" wrapText="1"/>
    </xf>
    <xf numFmtId="0" fontId="4" fillId="3" borderId="18" xfId="3" applyFill="1" applyBorder="1" applyAlignment="1">
      <alignment horizontal="left" vertical="top"/>
    </xf>
    <xf numFmtId="0" fontId="4" fillId="3" borderId="20" xfId="3" applyFill="1" applyBorder="1" applyAlignment="1">
      <alignment horizontal="left" vertical="top"/>
    </xf>
    <xf numFmtId="0" fontId="5" fillId="41" borderId="5" xfId="3" applyFont="1" applyFill="1" applyBorder="1" applyAlignment="1">
      <alignment horizontal="center" vertical="center" wrapText="1"/>
    </xf>
    <xf numFmtId="0" fontId="5" fillId="41" borderId="1" xfId="3" applyFont="1" applyFill="1" applyBorder="1" applyAlignment="1">
      <alignment horizontal="center" vertical="center" wrapText="1"/>
    </xf>
    <xf numFmtId="0" fontId="5" fillId="42" borderId="5" xfId="3" applyFont="1" applyFill="1" applyBorder="1" applyAlignment="1">
      <alignment horizontal="center" vertical="center" wrapText="1"/>
    </xf>
    <xf numFmtId="0" fontId="5" fillId="42" borderId="1" xfId="3" applyFont="1" applyFill="1" applyBorder="1" applyAlignment="1">
      <alignment horizontal="center" vertical="center" wrapText="1"/>
    </xf>
    <xf numFmtId="0" fontId="5" fillId="31" borderId="5" xfId="3" applyFont="1" applyFill="1" applyBorder="1" applyAlignment="1">
      <alignment horizontal="center" vertical="center"/>
    </xf>
    <xf numFmtId="0" fontId="5" fillId="31" borderId="1" xfId="3" applyFont="1" applyFill="1" applyBorder="1" applyAlignment="1">
      <alignment horizontal="center" vertical="center"/>
    </xf>
    <xf numFmtId="0" fontId="5" fillId="6" borderId="7" xfId="3" applyFont="1" applyFill="1" applyBorder="1" applyAlignment="1">
      <alignment horizontal="center" vertical="center" wrapText="1"/>
    </xf>
    <xf numFmtId="0" fontId="5" fillId="6" borderId="8" xfId="3" applyFont="1" applyFill="1" applyBorder="1" applyAlignment="1">
      <alignment horizontal="center" vertical="center" wrapText="1"/>
    </xf>
    <xf numFmtId="0" fontId="7" fillId="0" borderId="18" xfId="0" applyFont="1" applyBorder="1" applyAlignment="1">
      <alignment horizontal="center" vertical="center" wrapText="1"/>
    </xf>
    <xf numFmtId="0" fontId="7" fillId="0" borderId="32" xfId="0" applyFont="1" applyBorder="1" applyAlignment="1">
      <alignment horizontal="center" vertical="center" wrapText="1"/>
    </xf>
    <xf numFmtId="0" fontId="3" fillId="0" borderId="1" xfId="3" applyFont="1" applyBorder="1" applyAlignment="1">
      <alignment horizontal="center" vertical="center"/>
    </xf>
    <xf numFmtId="0" fontId="5" fillId="31" borderId="7" xfId="3" applyFont="1" applyFill="1" applyBorder="1" applyAlignment="1">
      <alignment horizontal="center" vertical="center"/>
    </xf>
    <xf numFmtId="0" fontId="5" fillId="31" borderId="8" xfId="3" applyFont="1" applyFill="1" applyBorder="1" applyAlignment="1">
      <alignment horizontal="center" vertical="center"/>
    </xf>
    <xf numFmtId="0" fontId="52" fillId="41" borderId="3" xfId="0" applyFont="1" applyFill="1" applyBorder="1" applyAlignment="1">
      <alignment horizontal="center" vertical="center" wrapText="1"/>
    </xf>
    <xf numFmtId="0" fontId="5" fillId="41" borderId="2" xfId="3" applyFont="1" applyFill="1" applyBorder="1" applyAlignment="1">
      <alignment horizontal="center" vertical="center" wrapText="1"/>
    </xf>
    <xf numFmtId="0" fontId="5" fillId="41" borderId="3" xfId="3" applyFont="1" applyFill="1" applyBorder="1" applyAlignment="1">
      <alignment horizontal="center" vertical="center" wrapText="1"/>
    </xf>
    <xf numFmtId="0" fontId="57" fillId="36" borderId="3" xfId="0" applyFont="1" applyFill="1" applyBorder="1" applyAlignment="1">
      <alignment horizontal="center" vertical="center"/>
    </xf>
    <xf numFmtId="0" fontId="57" fillId="36" borderId="4" xfId="0" applyFont="1" applyFill="1" applyBorder="1" applyAlignment="1">
      <alignment horizontal="center" vertical="center"/>
    </xf>
    <xf numFmtId="0" fontId="57" fillId="36" borderId="18" xfId="0" applyFont="1" applyFill="1" applyBorder="1" applyAlignment="1">
      <alignment horizontal="center" vertical="center"/>
    </xf>
    <xf numFmtId="0" fontId="57" fillId="36" borderId="2" xfId="0" applyFont="1" applyFill="1" applyBorder="1" applyAlignment="1">
      <alignment horizontal="center" vertical="center"/>
    </xf>
    <xf numFmtId="0" fontId="57" fillId="36" borderId="19" xfId="0" applyFont="1" applyFill="1" applyBorder="1" applyAlignment="1">
      <alignment horizontal="center" vertical="center"/>
    </xf>
    <xf numFmtId="0" fontId="3" fillId="0" borderId="1" xfId="0" applyFont="1" applyBorder="1" applyAlignment="1">
      <alignment horizontal="center" vertical="center"/>
    </xf>
    <xf numFmtId="0" fontId="26" fillId="0" borderId="1" xfId="0" applyFont="1" applyBorder="1" applyAlignment="1">
      <alignment horizontal="center" vertical="center" wrapText="1"/>
    </xf>
    <xf numFmtId="0" fontId="3" fillId="0" borderId="32" xfId="0" applyFont="1" applyBorder="1" applyAlignment="1">
      <alignment horizontal="center" vertical="center" wrapText="1"/>
    </xf>
    <xf numFmtId="0" fontId="5" fillId="40" borderId="1" xfId="3" applyFont="1" applyFill="1" applyBorder="1" applyAlignment="1">
      <alignment wrapText="1"/>
    </xf>
    <xf numFmtId="0" fontId="49" fillId="40" borderId="1" xfId="0" applyFont="1" applyFill="1" applyBorder="1" applyAlignment="1">
      <alignment wrapText="1"/>
    </xf>
    <xf numFmtId="0" fontId="5" fillId="36" borderId="1" xfId="3" applyFont="1" applyFill="1" applyBorder="1" applyAlignment="1">
      <alignment wrapText="1"/>
    </xf>
    <xf numFmtId="0" fontId="49" fillId="36" borderId="1" xfId="0" applyFont="1" applyFill="1" applyBorder="1" applyAlignment="1">
      <alignment wrapText="1"/>
    </xf>
    <xf numFmtId="0" fontId="5" fillId="38" borderId="1" xfId="3" applyFont="1" applyFill="1" applyBorder="1" applyAlignment="1">
      <alignment wrapText="1"/>
    </xf>
    <xf numFmtId="0" fontId="49" fillId="38" borderId="1" xfId="0" applyFont="1" applyFill="1" applyBorder="1" applyAlignment="1">
      <alignment wrapText="1"/>
    </xf>
    <xf numFmtId="0" fontId="5" fillId="39" borderId="1" xfId="3" applyFont="1" applyFill="1" applyBorder="1" applyAlignment="1"/>
    <xf numFmtId="0" fontId="49" fillId="39" borderId="1" xfId="0" applyFont="1" applyFill="1" applyBorder="1" applyAlignment="1">
      <alignment wrapText="1"/>
    </xf>
    <xf numFmtId="0" fontId="5" fillId="37" borderId="1" xfId="3" applyFont="1" applyFill="1" applyBorder="1" applyAlignment="1">
      <alignment wrapText="1"/>
    </xf>
    <xf numFmtId="0" fontId="49" fillId="37" borderId="1" xfId="0" applyFont="1" applyFill="1" applyBorder="1" applyAlignment="1">
      <alignment wrapText="1"/>
    </xf>
    <xf numFmtId="0" fontId="0" fillId="0" borderId="1" xfId="0" applyBorder="1" applyAlignment="1">
      <alignment horizontal="center" vertical="center" wrapText="1"/>
    </xf>
    <xf numFmtId="0" fontId="0" fillId="0" borderId="1" xfId="0" applyBorder="1" applyAlignment="1">
      <alignment horizontal="center" vertical="center"/>
    </xf>
    <xf numFmtId="0" fontId="5" fillId="3" borderId="1" xfId="3" applyFont="1" applyFill="1" applyBorder="1" applyAlignment="1">
      <alignment horizontal="left" vertical="center" wrapText="1"/>
    </xf>
    <xf numFmtId="0" fontId="3" fillId="5" borderId="88" xfId="0" applyFont="1" applyFill="1" applyBorder="1" applyAlignment="1">
      <alignment horizontal="center"/>
    </xf>
    <xf numFmtId="0" fontId="3" fillId="5" borderId="24" xfId="0" applyFont="1" applyFill="1" applyBorder="1" applyAlignment="1">
      <alignment horizontal="center"/>
    </xf>
    <xf numFmtId="0" fontId="3" fillId="5" borderId="25" xfId="0" applyFont="1" applyFill="1" applyBorder="1" applyAlignment="1">
      <alignment horizontal="center"/>
    </xf>
    <xf numFmtId="0" fontId="10" fillId="3" borderId="1" xfId="0" applyFont="1" applyFill="1" applyBorder="1" applyAlignment="1">
      <alignment horizontal="left" vertical="center" wrapText="1"/>
    </xf>
    <xf numFmtId="0" fontId="21" fillId="14" borderId="1" xfId="0" applyFont="1" applyFill="1" applyBorder="1" applyAlignment="1">
      <alignment horizontal="center" vertical="center"/>
    </xf>
    <xf numFmtId="0" fontId="21" fillId="10" borderId="5" xfId="0" applyFont="1" applyFill="1" applyBorder="1" applyAlignment="1">
      <alignment horizontal="center" vertical="center"/>
    </xf>
    <xf numFmtId="0" fontId="21" fillId="11" borderId="1" xfId="0" applyFont="1" applyFill="1" applyBorder="1" applyAlignment="1">
      <alignment horizontal="center" vertical="center" wrapText="1"/>
    </xf>
    <xf numFmtId="0" fontId="21" fillId="13" borderId="1" xfId="0" applyFont="1" applyFill="1" applyBorder="1" applyAlignment="1">
      <alignment horizontal="center" vertical="center" wrapText="1"/>
    </xf>
    <xf numFmtId="0" fontId="21" fillId="14" borderId="1" xfId="0" applyFont="1" applyFill="1" applyBorder="1" applyAlignment="1">
      <alignment horizontal="center" vertical="center" wrapText="1"/>
    </xf>
    <xf numFmtId="0" fontId="23" fillId="18" borderId="1" xfId="0" applyFont="1" applyFill="1" applyBorder="1" applyAlignment="1">
      <alignment horizontal="center" vertical="center"/>
    </xf>
    <xf numFmtId="0" fontId="23" fillId="19" borderId="6" xfId="0" applyFont="1" applyFill="1" applyBorder="1" applyAlignment="1">
      <alignment horizontal="center" vertical="center"/>
    </xf>
    <xf numFmtId="0" fontId="21" fillId="15" borderId="1" xfId="0" applyFont="1" applyFill="1" applyBorder="1" applyAlignment="1">
      <alignment horizontal="center" vertical="center"/>
    </xf>
    <xf numFmtId="0" fontId="21" fillId="16" borderId="1" xfId="0" applyFont="1" applyFill="1" applyBorder="1" applyAlignment="1">
      <alignment horizontal="center" vertical="center"/>
    </xf>
    <xf numFmtId="0" fontId="21" fillId="17" borderId="1" xfId="0" applyFont="1" applyFill="1" applyBorder="1" applyAlignment="1">
      <alignment horizontal="center" vertical="center"/>
    </xf>
    <xf numFmtId="0" fontId="21" fillId="12" borderId="1" xfId="0" applyFont="1" applyFill="1" applyBorder="1" applyAlignment="1">
      <alignment horizontal="center" vertical="center" wrapText="1"/>
    </xf>
    <xf numFmtId="0" fontId="27" fillId="23" borderId="1" xfId="3" applyFont="1" applyFill="1" applyBorder="1" applyAlignment="1">
      <alignment horizontal="center" vertical="center" wrapText="1"/>
    </xf>
    <xf numFmtId="0" fontId="0" fillId="23" borderId="1" xfId="0" applyFill="1" applyBorder="1" applyAlignment="1">
      <alignment horizontal="center" vertical="center" wrapText="1"/>
    </xf>
    <xf numFmtId="0" fontId="27" fillId="0" borderId="1" xfId="3" applyFont="1" applyBorder="1" applyAlignment="1">
      <alignment horizontal="center" vertical="center" wrapText="1"/>
    </xf>
    <xf numFmtId="0" fontId="3" fillId="23" borderId="1" xfId="0" applyFont="1" applyFill="1" applyBorder="1" applyAlignment="1">
      <alignment horizontal="center" vertical="center" wrapText="1"/>
    </xf>
    <xf numFmtId="0" fontId="0" fillId="23" borderId="18" xfId="0" applyFill="1" applyBorder="1" applyAlignment="1">
      <alignment horizontal="center" vertical="center" wrapText="1"/>
    </xf>
    <xf numFmtId="0" fontId="3" fillId="23" borderId="18" xfId="0" applyFont="1" applyFill="1" applyBorder="1" applyAlignment="1">
      <alignment horizontal="center" vertical="center" wrapText="1"/>
    </xf>
    <xf numFmtId="0" fontId="3" fillId="23" borderId="51" xfId="0" applyFont="1" applyFill="1" applyBorder="1" applyAlignment="1">
      <alignment horizontal="center" vertical="center" wrapText="1"/>
    </xf>
    <xf numFmtId="0" fontId="3" fillId="0" borderId="0" xfId="0" applyFont="1" applyAlignment="1">
      <alignment horizontal="center" wrapText="1"/>
    </xf>
    <xf numFmtId="0" fontId="7" fillId="23" borderId="1" xfId="0" applyFont="1" applyFill="1" applyBorder="1" applyAlignment="1">
      <alignment horizontal="center" vertical="center" wrapText="1"/>
    </xf>
    <xf numFmtId="0" fontId="7" fillId="0" borderId="1" xfId="0" applyFont="1" applyBorder="1" applyAlignment="1">
      <alignment horizontal="center" vertical="center" wrapText="1"/>
    </xf>
    <xf numFmtId="0" fontId="49" fillId="40" borderId="1" xfId="0" applyFont="1" applyFill="1" applyBorder="1" applyAlignment="1">
      <alignment horizontal="center" vertical="center"/>
    </xf>
    <xf numFmtId="0" fontId="49" fillId="40" borderId="1" xfId="0" applyFont="1" applyFill="1" applyBorder="1" applyAlignment="1">
      <alignment horizontal="center" vertical="center" wrapText="1"/>
    </xf>
    <xf numFmtId="0" fontId="5" fillId="39" borderId="84" xfId="3" applyFont="1" applyFill="1" applyBorder="1" applyAlignment="1">
      <alignment horizontal="center" vertical="center"/>
    </xf>
    <xf numFmtId="0" fontId="5" fillId="39" borderId="85" xfId="3" applyFont="1" applyFill="1" applyBorder="1" applyAlignment="1">
      <alignment horizontal="center" vertical="center"/>
    </xf>
    <xf numFmtId="0" fontId="49" fillId="39" borderId="0" xfId="0" applyFont="1" applyFill="1" applyAlignment="1">
      <alignment horizontal="center" vertical="center" wrapText="1"/>
    </xf>
    <xf numFmtId="0" fontId="49" fillId="39" borderId="85" xfId="0" applyFont="1" applyFill="1" applyBorder="1" applyAlignment="1">
      <alignment horizontal="center" vertical="center" wrapText="1"/>
    </xf>
    <xf numFmtId="0" fontId="5" fillId="40" borderId="1" xfId="3" applyFont="1" applyFill="1" applyBorder="1" applyAlignment="1">
      <alignment horizontal="center" vertical="center" wrapText="1"/>
    </xf>
    <xf numFmtId="0" fontId="0" fillId="6" borderId="1" xfId="0" applyFill="1" applyBorder="1" applyAlignment="1">
      <alignment horizontal="center" vertical="center" wrapText="1"/>
    </xf>
    <xf numFmtId="0" fontId="5" fillId="37" borderId="83" xfId="3" applyFont="1" applyFill="1" applyBorder="1" applyAlignment="1">
      <alignment horizontal="center" vertical="center" wrapText="1"/>
    </xf>
    <xf numFmtId="0" fontId="5" fillId="37" borderId="70" xfId="3" applyFont="1" applyFill="1" applyBorder="1" applyAlignment="1">
      <alignment horizontal="center" vertical="center" wrapText="1"/>
    </xf>
    <xf numFmtId="0" fontId="5" fillId="37" borderId="84" xfId="3" applyFont="1" applyFill="1" applyBorder="1" applyAlignment="1">
      <alignment horizontal="center" vertical="center" wrapText="1"/>
    </xf>
    <xf numFmtId="0" fontId="5" fillId="37" borderId="85" xfId="3" applyFont="1" applyFill="1" applyBorder="1" applyAlignment="1">
      <alignment horizontal="center" vertical="center" wrapText="1"/>
    </xf>
    <xf numFmtId="0" fontId="49" fillId="37" borderId="69" xfId="0" applyFont="1" applyFill="1" applyBorder="1" applyAlignment="1">
      <alignment horizontal="center" vertical="center" wrapText="1"/>
    </xf>
    <xf numFmtId="0" fontId="49" fillId="37" borderId="66" xfId="0" applyFont="1" applyFill="1" applyBorder="1" applyAlignment="1">
      <alignment horizontal="center" vertical="center" wrapText="1"/>
    </xf>
    <xf numFmtId="0" fontId="49" fillId="37" borderId="70" xfId="0" applyFont="1" applyFill="1" applyBorder="1" applyAlignment="1">
      <alignment horizontal="center" vertical="center" wrapText="1"/>
    </xf>
    <xf numFmtId="0" fontId="49" fillId="37" borderId="76" xfId="0" applyFont="1" applyFill="1" applyBorder="1" applyAlignment="1">
      <alignment horizontal="center" vertical="center" wrapText="1"/>
    </xf>
    <xf numFmtId="0" fontId="49" fillId="37" borderId="0" xfId="0" applyFont="1" applyFill="1" applyAlignment="1">
      <alignment horizontal="center" vertical="center" wrapText="1"/>
    </xf>
    <xf numFmtId="0" fontId="49" fillId="37" borderId="85" xfId="0" applyFont="1" applyFill="1" applyBorder="1" applyAlignment="1">
      <alignment horizontal="center" vertical="center" wrapText="1"/>
    </xf>
    <xf numFmtId="0" fontId="49" fillId="37" borderId="45" xfId="0" applyFont="1" applyFill="1" applyBorder="1" applyAlignment="1">
      <alignment horizontal="center" vertical="center"/>
    </xf>
    <xf numFmtId="0" fontId="49" fillId="37" borderId="45" xfId="0" applyFont="1" applyFill="1" applyBorder="1" applyAlignment="1">
      <alignment horizontal="center" vertical="center" wrapText="1"/>
    </xf>
    <xf numFmtId="0" fontId="49" fillId="38" borderId="1" xfId="0" applyFont="1" applyFill="1" applyBorder="1" applyAlignment="1">
      <alignment horizontal="center" vertical="center"/>
    </xf>
    <xf numFmtId="0" fontId="49" fillId="38" borderId="1" xfId="0" applyFont="1" applyFill="1" applyBorder="1" applyAlignment="1">
      <alignment horizontal="center" vertical="center" wrapText="1"/>
    </xf>
    <xf numFmtId="0" fontId="0" fillId="42" borderId="1" xfId="0" applyFill="1" applyBorder="1" applyAlignment="1">
      <alignment horizontal="center" vertical="center" wrapText="1"/>
    </xf>
    <xf numFmtId="0" fontId="10" fillId="3" borderId="1" xfId="0" applyFont="1" applyFill="1" applyBorder="1" applyAlignment="1">
      <alignment horizontal="left"/>
    </xf>
    <xf numFmtId="0" fontId="10" fillId="3" borderId="6" xfId="0" applyFont="1" applyFill="1" applyBorder="1" applyAlignment="1">
      <alignment horizontal="left"/>
    </xf>
    <xf numFmtId="0" fontId="16" fillId="3" borderId="1" xfId="0" applyFont="1" applyFill="1" applyBorder="1" applyAlignment="1">
      <alignment horizontal="left"/>
    </xf>
    <xf numFmtId="0" fontId="16" fillId="3" borderId="6" xfId="0" applyFont="1" applyFill="1" applyBorder="1" applyAlignment="1">
      <alignment horizontal="left"/>
    </xf>
    <xf numFmtId="0" fontId="4" fillId="3" borderId="18" xfId="3" applyFill="1" applyBorder="1" applyAlignment="1">
      <alignment horizontal="left"/>
    </xf>
    <xf numFmtId="0" fontId="4" fillId="3" borderId="20" xfId="3" applyFill="1" applyBorder="1" applyAlignment="1">
      <alignment horizontal="left"/>
    </xf>
    <xf numFmtId="0" fontId="0" fillId="7" borderId="1" xfId="0" applyFill="1" applyBorder="1" applyAlignment="1">
      <alignment horizontal="center" vertical="center" wrapText="1"/>
    </xf>
    <xf numFmtId="0" fontId="0" fillId="24" borderId="18" xfId="0" applyFill="1" applyBorder="1" applyAlignment="1">
      <alignment horizontal="center" vertical="center" wrapText="1"/>
    </xf>
    <xf numFmtId="0" fontId="0" fillId="24" borderId="51" xfId="0" applyFill="1" applyBorder="1" applyAlignment="1">
      <alignment horizontal="center" vertical="center" wrapText="1"/>
    </xf>
    <xf numFmtId="0" fontId="0" fillId="7" borderId="18" xfId="0" applyFill="1" applyBorder="1" applyAlignment="1">
      <alignment horizontal="center" vertical="center" wrapText="1"/>
    </xf>
    <xf numFmtId="0" fontId="0" fillId="7" borderId="51" xfId="0" applyFill="1" applyBorder="1" applyAlignment="1">
      <alignment horizontal="center" vertical="center" wrapText="1"/>
    </xf>
    <xf numFmtId="0" fontId="0" fillId="7" borderId="32" xfId="0" applyFill="1" applyBorder="1" applyAlignment="1">
      <alignment horizontal="center" vertical="center" wrapText="1"/>
    </xf>
    <xf numFmtId="0" fontId="0" fillId="24" borderId="28" xfId="0" applyFill="1" applyBorder="1" applyAlignment="1">
      <alignment horizontal="center" vertical="center" wrapText="1"/>
    </xf>
    <xf numFmtId="0" fontId="0" fillId="24" borderId="30" xfId="0" applyFill="1" applyBorder="1" applyAlignment="1">
      <alignment horizontal="center" vertical="center" wrapText="1"/>
    </xf>
    <xf numFmtId="0" fontId="0" fillId="24" borderId="34" xfId="0" applyFill="1" applyBorder="1" applyAlignment="1">
      <alignment horizontal="center" vertical="center" wrapText="1"/>
    </xf>
    <xf numFmtId="0" fontId="0" fillId="24" borderId="16" xfId="0" applyFill="1" applyBorder="1" applyAlignment="1">
      <alignment horizontal="center" vertical="center" wrapText="1"/>
    </xf>
    <xf numFmtId="0" fontId="0" fillId="24" borderId="1" xfId="0" applyFill="1" applyBorder="1" applyAlignment="1">
      <alignment horizontal="center" vertical="center" wrapText="1"/>
    </xf>
    <xf numFmtId="0" fontId="0" fillId="23" borderId="32" xfId="0" applyFill="1" applyBorder="1" applyAlignment="1">
      <alignment horizontal="center" vertical="center" wrapText="1"/>
    </xf>
    <xf numFmtId="0" fontId="21" fillId="10" borderId="49" xfId="0" applyFont="1" applyFill="1" applyBorder="1" applyAlignment="1">
      <alignment vertical="center" wrapText="1"/>
    </xf>
    <xf numFmtId="0" fontId="21" fillId="10" borderId="50" xfId="0" applyFont="1" applyFill="1" applyBorder="1" applyAlignment="1">
      <alignment vertical="center" wrapText="1"/>
    </xf>
    <xf numFmtId="0" fontId="21" fillId="11" borderId="44" xfId="0" applyFont="1" applyFill="1" applyBorder="1" applyAlignment="1">
      <alignment vertical="center" wrapText="1"/>
    </xf>
    <xf numFmtId="0" fontId="21" fillId="11" borderId="45" xfId="0" applyFont="1" applyFill="1" applyBorder="1" applyAlignment="1">
      <alignment vertical="center" wrapText="1"/>
    </xf>
    <xf numFmtId="0" fontId="21" fillId="12" borderId="44" xfId="0" applyFont="1" applyFill="1" applyBorder="1" applyAlignment="1">
      <alignment vertical="center" wrapText="1"/>
    </xf>
    <xf numFmtId="0" fontId="21" fillId="12" borderId="45" xfId="0" applyFont="1" applyFill="1" applyBorder="1" applyAlignment="1">
      <alignment vertical="center" wrapText="1"/>
    </xf>
    <xf numFmtId="0" fontId="21" fillId="13" borderId="41" xfId="0" applyFont="1" applyFill="1" applyBorder="1" applyAlignment="1">
      <alignment vertical="center" wrapText="1"/>
    </xf>
    <xf numFmtId="0" fontId="21" fillId="13" borderId="43" xfId="0" applyFont="1" applyFill="1" applyBorder="1" applyAlignment="1">
      <alignment vertical="center" wrapText="1"/>
    </xf>
    <xf numFmtId="0" fontId="21" fillId="14" borderId="41" xfId="0" applyFont="1" applyFill="1" applyBorder="1" applyAlignment="1">
      <alignment vertical="center" wrapText="1"/>
    </xf>
    <xf numFmtId="0" fontId="21" fillId="14" borderId="43" xfId="0" applyFont="1" applyFill="1" applyBorder="1" applyAlignment="1">
      <alignment vertical="center" wrapText="1"/>
    </xf>
    <xf numFmtId="0" fontId="22" fillId="9" borderId="36" xfId="0" applyFont="1" applyFill="1" applyBorder="1" applyAlignment="1">
      <alignment vertical="center" wrapText="1"/>
    </xf>
    <xf numFmtId="0" fontId="22" fillId="9" borderId="37" xfId="0" applyFont="1" applyFill="1" applyBorder="1" applyAlignment="1">
      <alignment vertical="center" wrapText="1"/>
    </xf>
    <xf numFmtId="0" fontId="22" fillId="9" borderId="38" xfId="0" applyFont="1" applyFill="1" applyBorder="1" applyAlignment="1">
      <alignment vertical="center" wrapText="1"/>
    </xf>
    <xf numFmtId="0" fontId="4" fillId="9" borderId="41" xfId="3" applyFill="1" applyBorder="1" applyAlignment="1">
      <alignment vertical="center" wrapText="1"/>
    </xf>
    <xf numFmtId="0" fontId="4" fillId="9" borderId="42" xfId="3" applyFill="1" applyBorder="1" applyAlignment="1">
      <alignment vertical="center" wrapText="1"/>
    </xf>
    <xf numFmtId="0" fontId="4" fillId="9" borderId="43" xfId="3" applyFill="1" applyBorder="1" applyAlignment="1">
      <alignment vertical="center" wrapText="1"/>
    </xf>
    <xf numFmtId="0" fontId="21" fillId="11" borderId="41" xfId="0" applyFont="1" applyFill="1" applyBorder="1" applyAlignment="1">
      <alignment vertical="center" wrapText="1"/>
    </xf>
    <xf numFmtId="0" fontId="21" fillId="11" borderId="43" xfId="0" applyFont="1" applyFill="1" applyBorder="1" applyAlignment="1">
      <alignment vertical="center" wrapText="1"/>
    </xf>
    <xf numFmtId="0" fontId="23" fillId="18" borderId="44" xfId="0" applyFont="1" applyFill="1" applyBorder="1" applyAlignment="1">
      <alignment vertical="center" wrapText="1"/>
    </xf>
    <xf numFmtId="0" fontId="23" fillId="18" borderId="45" xfId="0" applyFont="1" applyFill="1" applyBorder="1" applyAlignment="1">
      <alignment vertical="center" wrapText="1"/>
    </xf>
    <xf numFmtId="0" fontId="23" fillId="19" borderId="46" xfId="0" applyFont="1" applyFill="1" applyBorder="1" applyAlignment="1">
      <alignment vertical="center" wrapText="1"/>
    </xf>
    <xf numFmtId="0" fontId="23" fillId="19" borderId="47" xfId="0" applyFont="1" applyFill="1" applyBorder="1" applyAlignment="1">
      <alignment vertical="center" wrapText="1"/>
    </xf>
    <xf numFmtId="0" fontId="21" fillId="15" borderId="44" xfId="0" applyFont="1" applyFill="1" applyBorder="1" applyAlignment="1">
      <alignment vertical="center" wrapText="1"/>
    </xf>
    <xf numFmtId="0" fontId="21" fillId="15" borderId="45" xfId="0" applyFont="1" applyFill="1" applyBorder="1" applyAlignment="1">
      <alignment vertical="center" wrapText="1"/>
    </xf>
    <xf numFmtId="0" fontId="21" fillId="16" borderId="44" xfId="0" applyFont="1" applyFill="1" applyBorder="1" applyAlignment="1">
      <alignment vertical="center" wrapText="1"/>
    </xf>
    <xf numFmtId="0" fontId="21" fillId="16" borderId="45" xfId="0" applyFont="1" applyFill="1" applyBorder="1" applyAlignment="1">
      <alignment vertical="center" wrapText="1"/>
    </xf>
    <xf numFmtId="0" fontId="21" fillId="17" borderId="44" xfId="0" applyFont="1" applyFill="1" applyBorder="1" applyAlignment="1">
      <alignment vertical="center" wrapText="1"/>
    </xf>
    <xf numFmtId="0" fontId="21" fillId="17" borderId="45" xfId="0" applyFont="1" applyFill="1" applyBorder="1" applyAlignment="1">
      <alignment vertical="center" wrapText="1"/>
    </xf>
    <xf numFmtId="0" fontId="0" fillId="22" borderId="18" xfId="0" applyFill="1" applyBorder="1" applyAlignment="1">
      <alignment horizontal="center" vertical="center" wrapText="1"/>
    </xf>
    <xf numFmtId="0" fontId="0" fillId="22" borderId="51" xfId="0" applyFill="1" applyBorder="1" applyAlignment="1">
      <alignment horizontal="center" vertical="center" wrapText="1"/>
    </xf>
    <xf numFmtId="0" fontId="0" fillId="22" borderId="32" xfId="0" applyFill="1" applyBorder="1" applyAlignment="1">
      <alignment horizontal="center" vertical="center" wrapText="1"/>
    </xf>
    <xf numFmtId="0" fontId="0" fillId="22" borderId="1" xfId="0" applyFill="1" applyBorder="1" applyAlignment="1">
      <alignment horizontal="center" vertical="center" wrapText="1"/>
    </xf>
    <xf numFmtId="0" fontId="0" fillId="22" borderId="17" xfId="0" applyFill="1" applyBorder="1" applyAlignment="1">
      <alignment horizontal="center" vertical="center" wrapText="1"/>
    </xf>
    <xf numFmtId="0" fontId="0" fillId="22" borderId="34" xfId="0" applyFill="1" applyBorder="1" applyAlignment="1">
      <alignment horizontal="center" vertical="center" wrapText="1"/>
    </xf>
    <xf numFmtId="0" fontId="0" fillId="22" borderId="27" xfId="0" applyFill="1" applyBorder="1" applyAlignment="1">
      <alignment horizontal="center" vertical="center" wrapText="1"/>
    </xf>
    <xf numFmtId="0" fontId="0" fillId="22" borderId="28" xfId="0" applyFill="1" applyBorder="1" applyAlignment="1">
      <alignment horizontal="center" vertical="center" wrapText="1"/>
    </xf>
    <xf numFmtId="0" fontId="0" fillId="4" borderId="18" xfId="0" applyFill="1" applyBorder="1" applyAlignment="1">
      <alignment horizontal="center" vertical="center" wrapText="1"/>
    </xf>
    <xf numFmtId="0" fontId="0" fillId="4" borderId="51" xfId="0" applyFill="1" applyBorder="1" applyAlignment="1">
      <alignment horizontal="center" vertical="center" wrapText="1"/>
    </xf>
    <xf numFmtId="0" fontId="0" fillId="4" borderId="32" xfId="0" applyFill="1" applyBorder="1" applyAlignment="1">
      <alignment horizontal="center" vertical="center" wrapText="1"/>
    </xf>
    <xf numFmtId="11" fontId="3" fillId="0" borderId="1" xfId="0" applyNumberFormat="1" applyFont="1" applyBorder="1" applyAlignment="1">
      <alignment horizontal="center" vertical="center" wrapText="1"/>
    </xf>
    <xf numFmtId="0" fontId="10" fillId="3" borderId="23" xfId="0" applyFont="1" applyFill="1" applyBorder="1" applyAlignment="1">
      <alignment horizontal="left" wrapText="1"/>
    </xf>
    <xf numFmtId="0" fontId="10" fillId="3" borderId="24" xfId="0" applyFont="1" applyFill="1" applyBorder="1" applyAlignment="1">
      <alignment horizontal="left" wrapText="1"/>
    </xf>
    <xf numFmtId="0" fontId="5" fillId="31" borderId="7" xfId="3" applyFont="1" applyFill="1" applyBorder="1" applyAlignment="1">
      <alignment horizontal="left"/>
    </xf>
    <xf numFmtId="0" fontId="5" fillId="31" borderId="8" xfId="3" applyFont="1" applyFill="1" applyBorder="1" applyAlignment="1">
      <alignment horizontal="left"/>
    </xf>
    <xf numFmtId="0" fontId="52" fillId="31" borderId="8" xfId="0" applyFont="1" applyFill="1" applyBorder="1" applyAlignment="1">
      <alignment horizontal="left" wrapText="1"/>
    </xf>
    <xf numFmtId="0" fontId="52" fillId="41" borderId="3" xfId="0" applyFont="1" applyFill="1" applyBorder="1" applyAlignment="1">
      <alignment horizontal="left" wrapText="1"/>
    </xf>
    <xf numFmtId="0" fontId="5" fillId="42" borderId="5" xfId="3" applyFont="1" applyFill="1" applyBorder="1" applyAlignment="1">
      <alignment horizontal="left" wrapText="1"/>
    </xf>
    <xf numFmtId="0" fontId="5" fillId="42" borderId="1" xfId="3" applyFont="1" applyFill="1" applyBorder="1" applyAlignment="1">
      <alignment horizontal="left" wrapText="1"/>
    </xf>
    <xf numFmtId="0" fontId="52" fillId="42" borderId="1" xfId="0" applyFont="1" applyFill="1" applyBorder="1" applyAlignment="1">
      <alignment horizontal="left" wrapText="1"/>
    </xf>
    <xf numFmtId="0" fontId="5" fillId="41" borderId="2" xfId="3" applyFont="1" applyFill="1" applyBorder="1" applyAlignment="1">
      <alignment horizontal="left"/>
    </xf>
    <xf numFmtId="0" fontId="5" fillId="41" borderId="3" xfId="3" applyFont="1" applyFill="1" applyBorder="1" applyAlignment="1">
      <alignment horizontal="left"/>
    </xf>
    <xf numFmtId="0" fontId="3" fillId="0" borderId="20" xfId="0" applyFont="1" applyBorder="1" applyAlignment="1">
      <alignment horizontal="left" vertical="center"/>
    </xf>
    <xf numFmtId="0" fontId="3" fillId="0" borderId="68" xfId="0" applyFont="1" applyBorder="1" applyAlignment="1">
      <alignment horizontal="left" vertical="center"/>
    </xf>
    <xf numFmtId="0" fontId="3" fillId="5" borderId="88" xfId="0" applyFont="1" applyFill="1" applyBorder="1" applyAlignment="1">
      <alignment horizontal="center" vertical="center" wrapText="1"/>
    </xf>
    <xf numFmtId="0" fontId="3" fillId="5" borderId="24" xfId="0" applyFont="1" applyFill="1" applyBorder="1" applyAlignment="1">
      <alignment horizontal="center" vertical="center" wrapText="1"/>
    </xf>
    <xf numFmtId="0" fontId="3" fillId="5" borderId="25" xfId="0" applyFont="1" applyFill="1" applyBorder="1" applyAlignment="1">
      <alignment horizontal="center" vertical="center" wrapText="1"/>
    </xf>
    <xf numFmtId="0" fontId="10" fillId="3" borderId="17" xfId="0" applyFont="1" applyFill="1" applyBorder="1" applyAlignment="1">
      <alignment horizontal="left" wrapText="1"/>
    </xf>
    <xf numFmtId="0" fontId="10" fillId="3" borderId="21" xfId="0" applyFont="1" applyFill="1" applyBorder="1" applyAlignment="1">
      <alignment horizontal="left" wrapText="1"/>
    </xf>
    <xf numFmtId="0" fontId="5" fillId="38" borderId="87" xfId="3" applyFont="1" applyFill="1" applyBorder="1" applyAlignment="1">
      <alignment horizontal="center" vertical="center" wrapText="1"/>
    </xf>
    <xf numFmtId="0" fontId="5" fillId="38" borderId="43" xfId="3" applyFont="1" applyFill="1" applyBorder="1" applyAlignment="1">
      <alignment horizontal="center" vertical="center" wrapText="1"/>
    </xf>
    <xf numFmtId="0" fontId="49" fillId="38" borderId="42" xfId="0" applyFont="1" applyFill="1" applyBorder="1" applyAlignment="1">
      <alignment horizontal="center" vertical="center" wrapText="1"/>
    </xf>
    <xf numFmtId="0" fontId="49" fillId="38" borderId="43" xfId="0" applyFont="1" applyFill="1" applyBorder="1" applyAlignment="1">
      <alignment horizontal="center" vertical="center" wrapText="1"/>
    </xf>
    <xf numFmtId="0" fontId="5" fillId="39" borderId="87" xfId="3" applyFont="1" applyFill="1" applyBorder="1" applyAlignment="1">
      <alignment horizontal="center" vertical="center"/>
    </xf>
    <xf numFmtId="0" fontId="5" fillId="39" borderId="43" xfId="3" applyFont="1" applyFill="1" applyBorder="1" applyAlignment="1">
      <alignment horizontal="center" vertical="center"/>
    </xf>
    <xf numFmtId="0" fontId="49" fillId="39" borderId="42" xfId="0" applyFont="1" applyFill="1" applyBorder="1" applyAlignment="1">
      <alignment horizontal="center" vertical="center" wrapText="1"/>
    </xf>
    <xf numFmtId="0" fontId="49" fillId="39" borderId="43" xfId="0" applyFont="1" applyFill="1" applyBorder="1" applyAlignment="1">
      <alignment horizontal="center" vertical="center" wrapText="1"/>
    </xf>
    <xf numFmtId="0" fontId="10" fillId="3" borderId="23" xfId="0" applyFont="1" applyFill="1" applyBorder="1" applyAlignment="1">
      <alignment horizontal="left" vertical="center" wrapText="1"/>
    </xf>
    <xf numFmtId="0" fontId="10" fillId="3" borderId="24" xfId="0" applyFont="1" applyFill="1" applyBorder="1" applyAlignment="1">
      <alignment horizontal="left" vertical="center" wrapText="1"/>
    </xf>
    <xf numFmtId="0" fontId="10" fillId="3" borderId="25" xfId="0" applyFont="1" applyFill="1" applyBorder="1" applyAlignment="1">
      <alignment horizontal="left" vertical="center" wrapText="1"/>
    </xf>
    <xf numFmtId="0" fontId="10" fillId="3" borderId="17" xfId="0" applyFont="1" applyFill="1" applyBorder="1" applyAlignment="1">
      <alignment horizontal="left" vertical="center" wrapText="1"/>
    </xf>
    <xf numFmtId="0" fontId="10" fillId="3" borderId="21" xfId="0" applyFont="1" applyFill="1" applyBorder="1" applyAlignment="1">
      <alignment horizontal="left" vertical="center" wrapText="1"/>
    </xf>
    <xf numFmtId="0" fontId="10" fillId="3" borderId="22" xfId="0" applyFont="1" applyFill="1" applyBorder="1" applyAlignment="1">
      <alignment horizontal="left" vertical="center" wrapText="1"/>
    </xf>
    <xf numFmtId="0" fontId="4" fillId="3" borderId="34" xfId="3" applyFill="1" applyBorder="1" applyAlignment="1">
      <alignment horizontal="left" vertical="center" wrapText="1"/>
    </xf>
    <xf numFmtId="0" fontId="4" fillId="3" borderId="31" xfId="3" applyFill="1" applyBorder="1" applyAlignment="1">
      <alignment horizontal="left" vertical="center" wrapText="1"/>
    </xf>
    <xf numFmtId="0" fontId="4" fillId="3" borderId="57" xfId="3" applyFill="1" applyBorder="1" applyAlignment="1">
      <alignment horizontal="left" vertical="center" wrapText="1"/>
    </xf>
    <xf numFmtId="0" fontId="3" fillId="0" borderId="68" xfId="0" applyFont="1" applyBorder="1" applyAlignment="1">
      <alignment horizontal="center" vertical="center" wrapText="1"/>
    </xf>
    <xf numFmtId="0" fontId="0" fillId="28" borderId="9" xfId="0" applyFill="1" applyBorder="1" applyAlignment="1">
      <alignment horizontal="left" vertical="center"/>
    </xf>
    <xf numFmtId="0" fontId="0" fillId="28" borderId="1" xfId="0" applyFill="1" applyBorder="1" applyAlignment="1">
      <alignment horizontal="center" vertical="center"/>
    </xf>
    <xf numFmtId="0" fontId="0" fillId="28" borderId="8" xfId="0" applyFill="1" applyBorder="1" applyAlignment="1">
      <alignment horizontal="center" vertical="center"/>
    </xf>
    <xf numFmtId="0" fontId="36" fillId="20" borderId="22" xfId="0" applyFont="1" applyFill="1" applyBorder="1" applyAlignment="1">
      <alignment horizontal="left" vertical="center"/>
    </xf>
    <xf numFmtId="0" fontId="0" fillId="6" borderId="5" xfId="0" applyFill="1" applyBorder="1" applyAlignment="1">
      <alignment vertical="center"/>
    </xf>
    <xf numFmtId="0" fontId="0" fillId="6" borderId="19" xfId="0" applyFill="1" applyBorder="1" applyAlignment="1">
      <alignment vertical="center"/>
    </xf>
    <xf numFmtId="0" fontId="0" fillId="6" borderId="1" xfId="0" applyFill="1" applyBorder="1" applyAlignment="1">
      <alignment vertical="center" wrapText="1"/>
    </xf>
    <xf numFmtId="0" fontId="0" fillId="6" borderId="18" xfId="0" applyFill="1" applyBorder="1" applyAlignment="1">
      <alignment vertical="center" wrapText="1"/>
    </xf>
    <xf numFmtId="0" fontId="0" fillId="6" borderId="1" xfId="0" applyFill="1" applyBorder="1" applyAlignment="1">
      <alignment vertical="center"/>
    </xf>
    <xf numFmtId="0" fontId="0" fillId="6" borderId="18" xfId="0" applyFill="1" applyBorder="1" applyAlignment="1">
      <alignment vertical="center"/>
    </xf>
    <xf numFmtId="0" fontId="36" fillId="6" borderId="1" xfId="0" applyFont="1" applyFill="1" applyBorder="1" applyAlignment="1">
      <alignment vertical="center"/>
    </xf>
    <xf numFmtId="0" fontId="36" fillId="6" borderId="18" xfId="0" applyFont="1" applyFill="1" applyBorder="1" applyAlignment="1">
      <alignment vertical="center"/>
    </xf>
    <xf numFmtId="0" fontId="0" fillId="6" borderId="32" xfId="0" applyFill="1" applyBorder="1" applyAlignment="1">
      <alignment vertical="center"/>
    </xf>
    <xf numFmtId="0" fontId="0" fillId="6" borderId="6" xfId="0" applyFill="1" applyBorder="1" applyAlignment="1">
      <alignment vertical="center"/>
    </xf>
    <xf numFmtId="0" fontId="0" fillId="6" borderId="20" xfId="0" applyFill="1" applyBorder="1" applyAlignment="1">
      <alignment vertical="center"/>
    </xf>
    <xf numFmtId="0" fontId="36" fillId="20" borderId="1" xfId="0" applyFont="1" applyFill="1" applyBorder="1" applyAlignment="1">
      <alignment horizontal="left"/>
    </xf>
    <xf numFmtId="0" fontId="36" fillId="20" borderId="1" xfId="0" applyFont="1" applyFill="1" applyBorder="1" applyAlignment="1">
      <alignment horizontal="left" vertical="center" wrapText="1"/>
    </xf>
    <xf numFmtId="0" fontId="36" fillId="20" borderId="17" xfId="0" applyFont="1" applyFill="1" applyBorder="1" applyAlignment="1">
      <alignment horizontal="left"/>
    </xf>
    <xf numFmtId="0" fontId="36" fillId="20" borderId="5" xfId="0" applyFont="1" applyFill="1" applyBorder="1" applyAlignment="1">
      <alignment horizontal="left" vertical="center"/>
    </xf>
    <xf numFmtId="0" fontId="43" fillId="11" borderId="1" xfId="0" applyFont="1" applyFill="1" applyBorder="1" applyAlignment="1">
      <alignment wrapText="1"/>
    </xf>
    <xf numFmtId="0" fontId="43" fillId="13" borderId="1" xfId="0" applyFont="1" applyFill="1" applyBorder="1" applyAlignment="1">
      <alignment wrapText="1"/>
    </xf>
    <xf numFmtId="0" fontId="43" fillId="14" borderId="1" xfId="0" applyFont="1" applyFill="1" applyBorder="1" applyAlignment="1">
      <alignment wrapText="1"/>
    </xf>
    <xf numFmtId="0" fontId="43" fillId="12" borderId="1" xfId="0" applyFont="1" applyFill="1" applyBorder="1" applyAlignment="1">
      <alignment wrapText="1"/>
    </xf>
    <xf numFmtId="0" fontId="36" fillId="20" borderId="1" xfId="0" applyFont="1" applyFill="1" applyBorder="1" applyAlignment="1">
      <alignment horizontal="left" vertical="center"/>
    </xf>
    <xf numFmtId="0" fontId="0" fillId="28" borderId="8" xfId="0" applyFill="1" applyBorder="1" applyAlignment="1">
      <alignment horizontal="left" vertical="center"/>
    </xf>
    <xf numFmtId="0" fontId="0" fillId="28" borderId="5" xfId="0" applyFill="1" applyBorder="1" applyAlignment="1">
      <alignment vertical="center"/>
    </xf>
    <xf numFmtId="0" fontId="0" fillId="28" borderId="7" xfId="0" applyFill="1" applyBorder="1" applyAlignment="1">
      <alignment vertical="center"/>
    </xf>
    <xf numFmtId="0" fontId="0" fillId="28" borderId="1" xfId="0" applyFill="1" applyBorder="1" applyAlignment="1">
      <alignment vertical="center"/>
    </xf>
    <xf numFmtId="0" fontId="0" fillId="28" borderId="8" xfId="0" applyFill="1" applyBorder="1" applyAlignment="1">
      <alignment vertical="center"/>
    </xf>
    <xf numFmtId="0" fontId="0" fillId="28" borderId="1" xfId="0" applyFill="1" applyBorder="1" applyAlignment="1">
      <alignment vertical="center" wrapText="1"/>
    </xf>
    <xf numFmtId="0" fontId="0" fillId="28" borderId="8" xfId="0" applyFill="1" applyBorder="1" applyAlignment="1">
      <alignment vertical="center" wrapText="1"/>
    </xf>
    <xf numFmtId="0" fontId="5" fillId="39" borderId="1" xfId="3" applyFont="1" applyFill="1" applyBorder="1" applyAlignment="1">
      <alignment wrapText="1"/>
    </xf>
    <xf numFmtId="0" fontId="5" fillId="0" borderId="0" xfId="3" applyFont="1" applyBorder="1" applyAlignment="1">
      <alignment horizontal="center" vertical="center"/>
    </xf>
    <xf numFmtId="0" fontId="4" fillId="3" borderId="1" xfId="3" applyFill="1" applyBorder="1" applyAlignment="1">
      <alignment horizontal="left" vertical="top" wrapText="1"/>
    </xf>
    <xf numFmtId="0" fontId="3" fillId="5" borderId="88" xfId="0" applyFont="1" applyFill="1" applyBorder="1" applyAlignment="1">
      <alignment horizontal="center" vertical="center"/>
    </xf>
    <xf numFmtId="0" fontId="3" fillId="5" borderId="24" xfId="0" applyFont="1" applyFill="1" applyBorder="1" applyAlignment="1">
      <alignment horizontal="center" vertical="center"/>
    </xf>
    <xf numFmtId="0" fontId="3" fillId="5" borderId="25" xfId="0" applyFont="1" applyFill="1" applyBorder="1" applyAlignment="1">
      <alignment horizontal="center" vertical="center"/>
    </xf>
    <xf numFmtId="0" fontId="24" fillId="35" borderId="1" xfId="0" applyFont="1" applyFill="1" applyBorder="1" applyAlignment="1">
      <alignment horizontal="center" vertical="center"/>
    </xf>
    <xf numFmtId="0" fontId="0" fillId="35" borderId="1" xfId="0" applyFill="1" applyBorder="1" applyAlignment="1">
      <alignment horizontal="center" vertical="center" wrapText="1"/>
    </xf>
    <xf numFmtId="0" fontId="0" fillId="35" borderId="18" xfId="0" applyFill="1" applyBorder="1" applyAlignment="1">
      <alignment horizontal="center"/>
    </xf>
    <xf numFmtId="0" fontId="0" fillId="35" borderId="32" xfId="0" applyFill="1" applyBorder="1" applyAlignment="1">
      <alignment horizontal="center"/>
    </xf>
    <xf numFmtId="0" fontId="0" fillId="35" borderId="18" xfId="0" applyFill="1" applyBorder="1" applyAlignment="1">
      <alignment horizontal="center" vertical="center"/>
    </xf>
    <xf numFmtId="0" fontId="0" fillId="35" borderId="51" xfId="0" applyFill="1" applyBorder="1" applyAlignment="1">
      <alignment horizontal="center" vertical="center"/>
    </xf>
    <xf numFmtId="0" fontId="0" fillId="35" borderId="32" xfId="0" applyFill="1" applyBorder="1" applyAlignment="1">
      <alignment horizontal="center" vertical="center"/>
    </xf>
    <xf numFmtId="0" fontId="24" fillId="35" borderId="34" xfId="0" applyFont="1" applyFill="1" applyBorder="1" applyAlignment="1">
      <alignment horizontal="center" vertical="center"/>
    </xf>
    <xf numFmtId="0" fontId="24" fillId="35" borderId="58" xfId="0" applyFont="1" applyFill="1" applyBorder="1" applyAlignment="1">
      <alignment horizontal="center" vertical="center"/>
    </xf>
    <xf numFmtId="0" fontId="0" fillId="35" borderId="34" xfId="0" applyFill="1" applyBorder="1" applyAlignment="1">
      <alignment horizontal="center" vertical="center" wrapText="1"/>
    </xf>
    <xf numFmtId="0" fontId="0" fillId="35" borderId="16" xfId="0" applyFill="1" applyBorder="1" applyAlignment="1">
      <alignment horizontal="center" vertical="center"/>
    </xf>
    <xf numFmtId="0" fontId="0" fillId="35" borderId="58" xfId="0" applyFill="1" applyBorder="1" applyAlignment="1">
      <alignment horizontal="center" vertical="center"/>
    </xf>
    <xf numFmtId="0" fontId="3" fillId="22" borderId="18" xfId="0" applyFont="1" applyFill="1" applyBorder="1" applyAlignment="1">
      <alignment horizontal="center" vertical="center" wrapText="1"/>
    </xf>
    <xf numFmtId="0" fontId="3" fillId="22" borderId="32" xfId="0" applyFont="1" applyFill="1" applyBorder="1" applyAlignment="1">
      <alignment horizontal="center" vertical="center" wrapText="1"/>
    </xf>
    <xf numFmtId="0" fontId="24" fillId="22" borderId="18" xfId="0" applyFont="1" applyFill="1" applyBorder="1" applyAlignment="1">
      <alignment horizontal="center" vertical="center"/>
    </xf>
    <xf numFmtId="0" fontId="24" fillId="22" borderId="51" xfId="0" applyFont="1" applyFill="1" applyBorder="1" applyAlignment="1">
      <alignment horizontal="center" vertical="center"/>
    </xf>
    <xf numFmtId="0" fontId="24" fillId="22" borderId="32" xfId="0" applyFont="1" applyFill="1" applyBorder="1" applyAlignment="1">
      <alignment horizontal="center" vertical="center"/>
    </xf>
    <xf numFmtId="0" fontId="24" fillId="22" borderId="18" xfId="0" applyFont="1" applyFill="1" applyBorder="1" applyAlignment="1">
      <alignment horizontal="center" vertical="center" wrapText="1"/>
    </xf>
    <xf numFmtId="0" fontId="24" fillId="22" borderId="51" xfId="0" applyFont="1" applyFill="1" applyBorder="1" applyAlignment="1">
      <alignment horizontal="center" vertical="center" wrapText="1"/>
    </xf>
    <xf numFmtId="0" fontId="24" fillId="22" borderId="32" xfId="0" applyFont="1" applyFill="1" applyBorder="1" applyAlignment="1">
      <alignment horizontal="center" vertical="center" wrapText="1"/>
    </xf>
    <xf numFmtId="0" fontId="24" fillId="22" borderId="1" xfId="0" applyFont="1" applyFill="1" applyBorder="1" applyAlignment="1">
      <alignment horizontal="center" vertical="center" wrapText="1"/>
    </xf>
    <xf numFmtId="0" fontId="21" fillId="11" borderId="44" xfId="0" applyFont="1" applyFill="1" applyBorder="1" applyAlignment="1">
      <alignment wrapText="1"/>
    </xf>
    <xf numFmtId="0" fontId="21" fillId="11" borderId="45" xfId="0" applyFont="1" applyFill="1" applyBorder="1" applyAlignment="1">
      <alignment wrapText="1"/>
    </xf>
    <xf numFmtId="0" fontId="21" fillId="12" borderId="44" xfId="0" applyFont="1" applyFill="1" applyBorder="1" applyAlignment="1">
      <alignment wrapText="1"/>
    </xf>
    <xf numFmtId="0" fontId="21" fillId="12" borderId="45" xfId="0" applyFont="1" applyFill="1" applyBorder="1" applyAlignment="1">
      <alignment wrapText="1"/>
    </xf>
    <xf numFmtId="0" fontId="21" fillId="13" borderId="41" xfId="0" applyFont="1" applyFill="1" applyBorder="1" applyAlignment="1">
      <alignment wrapText="1"/>
    </xf>
    <xf numFmtId="0" fontId="21" fillId="13" borderId="43" xfId="0" applyFont="1" applyFill="1" applyBorder="1" applyAlignment="1">
      <alignment wrapText="1"/>
    </xf>
    <xf numFmtId="0" fontId="4" fillId="9" borderId="41" xfId="3" applyFill="1" applyBorder="1" applyAlignment="1">
      <alignment wrapText="1"/>
    </xf>
    <xf numFmtId="0" fontId="4" fillId="9" borderId="42" xfId="3" applyFill="1" applyBorder="1" applyAlignment="1">
      <alignment wrapText="1"/>
    </xf>
    <xf numFmtId="0" fontId="4" fillId="9" borderId="43" xfId="3" applyFill="1" applyBorder="1" applyAlignment="1">
      <alignment wrapText="1"/>
    </xf>
    <xf numFmtId="0" fontId="21" fillId="11" borderId="41" xfId="0" applyFont="1" applyFill="1" applyBorder="1" applyAlignment="1">
      <alignment wrapText="1"/>
    </xf>
    <xf numFmtId="0" fontId="21" fillId="11" borderId="43" xfId="0" applyFont="1" applyFill="1" applyBorder="1" applyAlignment="1">
      <alignment wrapText="1"/>
    </xf>
    <xf numFmtId="0" fontId="21" fillId="14" borderId="41" xfId="0" applyFont="1" applyFill="1" applyBorder="1" applyAlignment="1">
      <alignment wrapText="1"/>
    </xf>
    <xf numFmtId="0" fontId="21" fillId="14" borderId="43" xfId="0" applyFont="1" applyFill="1" applyBorder="1" applyAlignment="1">
      <alignment wrapText="1"/>
    </xf>
    <xf numFmtId="0" fontId="5" fillId="3" borderId="1" xfId="3" applyFont="1" applyFill="1" applyBorder="1" applyAlignment="1">
      <alignment horizontal="left" vertical="top" wrapText="1"/>
    </xf>
    <xf numFmtId="0" fontId="5" fillId="27" borderId="7" xfId="3" applyFont="1" applyFill="1" applyBorder="1" applyAlignment="1">
      <alignment horizontal="center"/>
    </xf>
    <xf numFmtId="0" fontId="5" fillId="27" borderId="8" xfId="3" applyFont="1" applyFill="1" applyBorder="1" applyAlignment="1">
      <alignment horizontal="center"/>
    </xf>
    <xf numFmtId="0" fontId="0" fillId="27" borderId="8" xfId="0" applyFill="1" applyBorder="1" applyAlignment="1">
      <alignment horizontal="center" wrapText="1"/>
    </xf>
    <xf numFmtId="0" fontId="0" fillId="27" borderId="8" xfId="0" applyFill="1" applyBorder="1" applyAlignment="1">
      <alignment horizontal="center"/>
    </xf>
    <xf numFmtId="0" fontId="5" fillId="41" borderId="5" xfId="3" applyFont="1" applyFill="1" applyBorder="1" applyAlignment="1">
      <alignment wrapText="1"/>
    </xf>
    <xf numFmtId="0" fontId="5" fillId="41" borderId="1" xfId="3" applyFont="1" applyFill="1" applyBorder="1" applyAlignment="1">
      <alignment wrapText="1"/>
    </xf>
    <xf numFmtId="0" fontId="49" fillId="41" borderId="1" xfId="0" applyFont="1" applyFill="1" applyBorder="1" applyAlignment="1">
      <alignment wrapText="1"/>
    </xf>
    <xf numFmtId="0" fontId="5" fillId="6" borderId="5" xfId="3" applyFont="1" applyFill="1" applyBorder="1" applyAlignment="1">
      <alignment horizontal="center" wrapText="1"/>
    </xf>
    <xf numFmtId="0" fontId="5" fillId="6" borderId="1" xfId="3" applyFont="1" applyFill="1" applyBorder="1" applyAlignment="1">
      <alignment horizontal="center" wrapText="1"/>
    </xf>
    <xf numFmtId="0" fontId="0" fillId="6" borderId="1" xfId="0" applyFill="1" applyBorder="1" applyAlignment="1">
      <alignment horizontal="center" wrapText="1"/>
    </xf>
    <xf numFmtId="0" fontId="0" fillId="6" borderId="1" xfId="0" applyFill="1" applyBorder="1" applyAlignment="1">
      <alignment horizontal="center"/>
    </xf>
    <xf numFmtId="0" fontId="5" fillId="31" borderId="5" xfId="3" applyFont="1" applyFill="1" applyBorder="1" applyAlignment="1">
      <alignment wrapText="1"/>
    </xf>
    <xf numFmtId="0" fontId="5" fillId="31" borderId="1" xfId="3" applyFont="1" applyFill="1" applyBorder="1" applyAlignment="1">
      <alignment wrapText="1"/>
    </xf>
    <xf numFmtId="0" fontId="49" fillId="31" borderId="1" xfId="0" applyFont="1" applyFill="1" applyBorder="1" applyAlignment="1">
      <alignment wrapText="1"/>
    </xf>
    <xf numFmtId="0" fontId="5" fillId="42" borderId="5" xfId="3" applyFont="1" applyFill="1" applyBorder="1" applyAlignment="1">
      <alignment wrapText="1"/>
    </xf>
    <xf numFmtId="0" fontId="5" fillId="42" borderId="1" xfId="3" applyFont="1" applyFill="1" applyBorder="1" applyAlignment="1">
      <alignment wrapText="1"/>
    </xf>
    <xf numFmtId="0" fontId="49" fillId="42" borderId="1" xfId="0" applyFont="1" applyFill="1" applyBorder="1" applyAlignment="1">
      <alignment wrapText="1"/>
    </xf>
    <xf numFmtId="0" fontId="4" fillId="9" borderId="1" xfId="3" applyFill="1" applyBorder="1" applyAlignment="1">
      <alignment horizontal="left" vertical="center" wrapText="1"/>
    </xf>
    <xf numFmtId="0" fontId="4" fillId="9" borderId="6" xfId="3" applyFill="1" applyBorder="1" applyAlignment="1">
      <alignment horizontal="left" vertical="center" wrapText="1"/>
    </xf>
    <xf numFmtId="0" fontId="4" fillId="0" borderId="0" xfId="3" applyBorder="1" applyAlignment="1">
      <alignment horizontal="center"/>
    </xf>
    <xf numFmtId="0" fontId="50" fillId="37" borderId="1" xfId="0" applyFont="1" applyFill="1" applyBorder="1" applyAlignment="1">
      <alignment wrapText="1"/>
    </xf>
    <xf numFmtId="0" fontId="38" fillId="0" borderId="0" xfId="3" applyFont="1" applyBorder="1" applyAlignment="1">
      <alignment horizontal="center" vertical="center" wrapText="1"/>
    </xf>
    <xf numFmtId="0" fontId="14" fillId="3" borderId="17" xfId="0" applyFont="1" applyFill="1" applyBorder="1" applyAlignment="1">
      <alignment horizontal="left"/>
    </xf>
    <xf numFmtId="0" fontId="14" fillId="3" borderId="21" xfId="0" applyFont="1" applyFill="1" applyBorder="1" applyAlignment="1">
      <alignment horizontal="left"/>
    </xf>
    <xf numFmtId="0" fontId="14" fillId="3" borderId="27" xfId="0" applyFont="1" applyFill="1" applyBorder="1" applyAlignment="1">
      <alignment horizontal="left"/>
    </xf>
    <xf numFmtId="0" fontId="14" fillId="3" borderId="1" xfId="0" applyFont="1" applyFill="1" applyBorder="1" applyAlignment="1">
      <alignment horizontal="left"/>
    </xf>
    <xf numFmtId="0" fontId="38" fillId="3" borderId="58" xfId="3" applyFont="1" applyFill="1" applyBorder="1" applyAlignment="1">
      <alignment horizontal="left"/>
    </xf>
    <xf numFmtId="0" fontId="38" fillId="3" borderId="59" xfId="3" applyFont="1" applyFill="1" applyBorder="1" applyAlignment="1">
      <alignment horizontal="left"/>
    </xf>
    <xf numFmtId="0" fontId="38" fillId="3" borderId="26" xfId="3" applyFont="1" applyFill="1" applyBorder="1" applyAlignment="1">
      <alignment horizontal="left"/>
    </xf>
    <xf numFmtId="0" fontId="5" fillId="9" borderId="41" xfId="3" applyFont="1" applyFill="1" applyBorder="1" applyAlignment="1">
      <alignment wrapText="1"/>
    </xf>
    <xf numFmtId="0" fontId="5" fillId="9" borderId="42" xfId="3" applyFont="1" applyFill="1" applyBorder="1" applyAlignment="1">
      <alignment wrapText="1"/>
    </xf>
    <xf numFmtId="0" fontId="5" fillId="9" borderId="43" xfId="3" applyFont="1" applyFill="1" applyBorder="1" applyAlignment="1">
      <alignment wrapText="1"/>
    </xf>
    <xf numFmtId="0" fontId="30" fillId="11" borderId="41" xfId="0" applyFont="1" applyFill="1" applyBorder="1" applyAlignment="1">
      <alignment wrapText="1"/>
    </xf>
    <xf numFmtId="0" fontId="30" fillId="11" borderId="43" xfId="0" applyFont="1" applyFill="1" applyBorder="1" applyAlignment="1">
      <alignment wrapText="1"/>
    </xf>
    <xf numFmtId="0" fontId="30" fillId="13" borderId="41" xfId="0" applyFont="1" applyFill="1" applyBorder="1" applyAlignment="1">
      <alignment wrapText="1"/>
    </xf>
    <xf numFmtId="0" fontId="30" fillId="13" borderId="43" xfId="0" applyFont="1" applyFill="1" applyBorder="1" applyAlignment="1">
      <alignment wrapText="1"/>
    </xf>
    <xf numFmtId="0" fontId="30" fillId="14" borderId="41" xfId="0" applyFont="1" applyFill="1" applyBorder="1" applyAlignment="1">
      <alignment wrapText="1"/>
    </xf>
    <xf numFmtId="0" fontId="30" fillId="14" borderId="43" xfId="0" applyFont="1" applyFill="1" applyBorder="1" applyAlignment="1">
      <alignment wrapText="1"/>
    </xf>
    <xf numFmtId="0" fontId="30" fillId="11" borderId="44" xfId="0" applyFont="1" applyFill="1" applyBorder="1" applyAlignment="1">
      <alignment wrapText="1"/>
    </xf>
    <xf numFmtId="0" fontId="30" fillId="11" borderId="45" xfId="0" applyFont="1" applyFill="1" applyBorder="1" applyAlignment="1">
      <alignment wrapText="1"/>
    </xf>
    <xf numFmtId="0" fontId="30" fillId="12" borderId="44" xfId="0" applyFont="1" applyFill="1" applyBorder="1" applyAlignment="1">
      <alignment wrapText="1"/>
    </xf>
    <xf numFmtId="0" fontId="30" fillId="12" borderId="45" xfId="0" applyFont="1" applyFill="1" applyBorder="1" applyAlignment="1">
      <alignment wrapText="1"/>
    </xf>
    <xf numFmtId="0" fontId="5" fillId="0" borderId="1" xfId="3" applyFont="1" applyBorder="1" applyAlignment="1">
      <alignment horizontal="center" vertical="center" wrapText="1"/>
    </xf>
    <xf numFmtId="0" fontId="7" fillId="0" borderId="20" xfId="0" applyFont="1" applyBorder="1" applyAlignment="1">
      <alignment horizontal="center" vertical="center" wrapText="1"/>
    </xf>
    <xf numFmtId="0" fontId="7" fillId="0" borderId="61" xfId="0" applyFont="1" applyBorder="1" applyAlignment="1">
      <alignment horizontal="center" vertical="center" wrapText="1"/>
    </xf>
    <xf numFmtId="0" fontId="7" fillId="0" borderId="65" xfId="0" applyFont="1" applyBorder="1" applyAlignment="1">
      <alignment horizontal="center" vertical="center" wrapText="1"/>
    </xf>
    <xf numFmtId="0" fontId="4" fillId="2" borderId="10" xfId="3" applyFill="1" applyBorder="1" applyAlignment="1">
      <alignment horizontal="center" vertical="center" wrapText="1"/>
    </xf>
    <xf numFmtId="0" fontId="5" fillId="39" borderId="7" xfId="3" applyFont="1" applyFill="1" applyBorder="1" applyAlignment="1">
      <alignment wrapText="1"/>
    </xf>
    <xf numFmtId="0" fontId="5" fillId="39" borderId="8" xfId="3" applyFont="1" applyFill="1" applyBorder="1" applyAlignment="1">
      <alignment wrapText="1"/>
    </xf>
    <xf numFmtId="0" fontId="52" fillId="39" borderId="8" xfId="0" applyFont="1" applyFill="1" applyBorder="1" applyAlignment="1">
      <alignment wrapText="1"/>
    </xf>
    <xf numFmtId="0" fontId="5" fillId="37" borderId="5" xfId="3" applyFont="1" applyFill="1" applyBorder="1" applyAlignment="1">
      <alignment wrapText="1"/>
    </xf>
    <xf numFmtId="0" fontId="52" fillId="37" borderId="1" xfId="0" applyFont="1" applyFill="1" applyBorder="1" applyAlignment="1">
      <alignment wrapText="1"/>
    </xf>
    <xf numFmtId="0" fontId="5" fillId="38" borderId="5" xfId="3" applyFont="1" applyFill="1" applyBorder="1" applyAlignment="1">
      <alignment wrapText="1"/>
    </xf>
    <xf numFmtId="0" fontId="52" fillId="38" borderId="1" xfId="0" applyFont="1" applyFill="1" applyBorder="1" applyAlignment="1">
      <alignment wrapText="1"/>
    </xf>
    <xf numFmtId="0" fontId="10" fillId="3" borderId="17" xfId="0" applyFont="1" applyFill="1" applyBorder="1" applyAlignment="1">
      <alignment horizontal="left"/>
    </xf>
    <xf numFmtId="0" fontId="10" fillId="3" borderId="21" xfId="0" applyFont="1" applyFill="1" applyBorder="1" applyAlignment="1">
      <alignment horizontal="left"/>
    </xf>
    <xf numFmtId="0" fontId="10" fillId="3" borderId="27" xfId="0" applyFont="1" applyFill="1" applyBorder="1" applyAlignment="1">
      <alignment horizontal="left"/>
    </xf>
    <xf numFmtId="0" fontId="4" fillId="3" borderId="58" xfId="3" applyFill="1" applyBorder="1" applyAlignment="1">
      <alignment horizontal="left"/>
    </xf>
    <xf numFmtId="0" fontId="4" fillId="3" borderId="59" xfId="3" applyFill="1" applyBorder="1" applyAlignment="1">
      <alignment horizontal="left"/>
    </xf>
    <xf numFmtId="0" fontId="4" fillId="3" borderId="26" xfId="3" applyFill="1" applyBorder="1" applyAlignment="1">
      <alignment horizontal="left"/>
    </xf>
    <xf numFmtId="0" fontId="57" fillId="36" borderId="3" xfId="0" applyFont="1" applyFill="1" applyBorder="1" applyAlignment="1">
      <alignment wrapText="1"/>
    </xf>
    <xf numFmtId="0" fontId="57" fillId="36" borderId="4" xfId="0" applyFont="1" applyFill="1" applyBorder="1" applyAlignment="1">
      <alignment wrapText="1"/>
    </xf>
    <xf numFmtId="0" fontId="57" fillId="36" borderId="1" xfId="0" applyFont="1" applyFill="1" applyBorder="1" applyAlignment="1">
      <alignment wrapText="1"/>
    </xf>
    <xf numFmtId="0" fontId="57" fillId="36" borderId="2" xfId="0" applyFont="1" applyFill="1" applyBorder="1" applyAlignment="1">
      <alignment wrapText="1"/>
    </xf>
    <xf numFmtId="0" fontId="57" fillId="36" borderId="5" xfId="0" applyFont="1" applyFill="1" applyBorder="1" applyAlignment="1">
      <alignment wrapText="1"/>
    </xf>
    <xf numFmtId="0" fontId="31" fillId="9" borderId="3" xfId="0" applyFont="1" applyFill="1" applyBorder="1" applyAlignment="1">
      <alignment horizontal="left" vertical="center"/>
    </xf>
    <xf numFmtId="0" fontId="31" fillId="9" borderId="4" xfId="0" applyFont="1" applyFill="1" applyBorder="1" applyAlignment="1">
      <alignment horizontal="left" vertical="center"/>
    </xf>
    <xf numFmtId="0" fontId="5" fillId="9" borderId="1" xfId="3" applyFont="1" applyFill="1" applyBorder="1" applyAlignment="1">
      <alignment horizontal="left" vertical="center" wrapText="1"/>
    </xf>
    <xf numFmtId="0" fontId="5" fillId="9" borderId="6" xfId="3" applyFont="1" applyFill="1" applyBorder="1" applyAlignment="1">
      <alignment horizontal="left" vertical="center" wrapText="1"/>
    </xf>
    <xf numFmtId="0" fontId="7" fillId="2" borderId="18" xfId="0" applyFont="1" applyFill="1" applyBorder="1" applyAlignment="1">
      <alignment horizontal="center" vertical="center" wrapText="1"/>
    </xf>
    <xf numFmtId="0" fontId="7" fillId="2" borderId="51" xfId="0" applyFont="1" applyFill="1" applyBorder="1" applyAlignment="1">
      <alignment horizontal="center" vertical="center" wrapText="1"/>
    </xf>
    <xf numFmtId="0" fontId="7" fillId="2" borderId="32" xfId="0" applyFont="1" applyFill="1" applyBorder="1" applyAlignment="1">
      <alignment horizontal="center" vertical="center" wrapText="1"/>
    </xf>
    <xf numFmtId="0" fontId="5" fillId="2" borderId="0" xfId="3" applyFont="1" applyFill="1" applyBorder="1" applyAlignment="1">
      <alignment horizontal="center" vertical="center"/>
    </xf>
    <xf numFmtId="0" fontId="3" fillId="2" borderId="1" xfId="0" applyFont="1" applyFill="1" applyBorder="1" applyAlignment="1">
      <alignment horizontal="center" vertical="center" wrapText="1"/>
    </xf>
    <xf numFmtId="14" fontId="3" fillId="2" borderId="18" xfId="0" applyNumberFormat="1" applyFont="1" applyFill="1" applyBorder="1" applyAlignment="1">
      <alignment horizontal="center" vertical="center" wrapText="1"/>
    </xf>
    <xf numFmtId="14" fontId="3" fillId="2" borderId="51" xfId="0" applyNumberFormat="1" applyFont="1" applyFill="1" applyBorder="1" applyAlignment="1">
      <alignment horizontal="center" vertical="center" wrapText="1"/>
    </xf>
    <xf numFmtId="14" fontId="3" fillId="2" borderId="32" xfId="0" applyNumberFormat="1" applyFont="1" applyFill="1" applyBorder="1" applyAlignment="1">
      <alignment horizontal="center" vertical="center" wrapText="1"/>
    </xf>
    <xf numFmtId="0" fontId="3" fillId="2" borderId="18" xfId="0" applyFont="1" applyFill="1" applyBorder="1" applyAlignment="1">
      <alignment horizontal="center" vertical="center"/>
    </xf>
    <xf numFmtId="0" fontId="3" fillId="2" borderId="51" xfId="0" applyFont="1" applyFill="1" applyBorder="1" applyAlignment="1">
      <alignment horizontal="center" vertical="center"/>
    </xf>
    <xf numFmtId="0" fontId="3" fillId="2" borderId="32" xfId="0" applyFont="1" applyFill="1" applyBorder="1" applyAlignment="1">
      <alignment horizontal="center" vertical="center"/>
    </xf>
    <xf numFmtId="0" fontId="4" fillId="39" borderId="87" xfId="3" applyFill="1" applyBorder="1" applyAlignment="1"/>
    <xf numFmtId="0" fontId="4" fillId="39" borderId="43" xfId="3" applyFill="1" applyBorder="1" applyAlignment="1"/>
    <xf numFmtId="0" fontId="49" fillId="39" borderId="42" xfId="0" applyFont="1" applyFill="1" applyBorder="1" applyAlignment="1">
      <alignment wrapText="1"/>
    </xf>
    <xf numFmtId="0" fontId="49" fillId="39" borderId="43" xfId="0" applyFont="1" applyFill="1" applyBorder="1" applyAlignment="1">
      <alignment wrapText="1"/>
    </xf>
    <xf numFmtId="0" fontId="49" fillId="37" borderId="69" xfId="0" applyFont="1" applyFill="1" applyBorder="1" applyAlignment="1">
      <alignment wrapText="1"/>
    </xf>
    <xf numFmtId="0" fontId="49" fillId="37" borderId="66" xfId="0" applyFont="1" applyFill="1" applyBorder="1" applyAlignment="1">
      <alignment wrapText="1"/>
    </xf>
    <xf numFmtId="0" fontId="49" fillId="37" borderId="70" xfId="0" applyFont="1" applyFill="1" applyBorder="1" applyAlignment="1">
      <alignment wrapText="1"/>
    </xf>
    <xf numFmtId="0" fontId="4" fillId="38" borderId="87" xfId="3" applyFill="1" applyBorder="1" applyAlignment="1">
      <alignment wrapText="1"/>
    </xf>
    <xf numFmtId="0" fontId="4" fillId="38" borderId="43" xfId="3" applyFill="1" applyBorder="1" applyAlignment="1">
      <alignment wrapText="1"/>
    </xf>
    <xf numFmtId="0" fontId="49" fillId="38" borderId="42" xfId="0" applyFont="1" applyFill="1" applyBorder="1" applyAlignment="1">
      <alignment wrapText="1"/>
    </xf>
    <xf numFmtId="0" fontId="49" fillId="38" borderId="43" xfId="0" applyFont="1" applyFill="1" applyBorder="1" applyAlignment="1">
      <alignment wrapText="1"/>
    </xf>
    <xf numFmtId="0" fontId="4" fillId="37" borderId="83" xfId="3" applyFill="1" applyBorder="1" applyAlignment="1">
      <alignment wrapText="1"/>
    </xf>
    <xf numFmtId="0" fontId="4" fillId="37" borderId="70" xfId="3" applyFill="1" applyBorder="1" applyAlignment="1">
      <alignment wrapText="1"/>
    </xf>
    <xf numFmtId="0" fontId="4" fillId="3" borderId="17" xfId="3" applyFill="1" applyBorder="1" applyAlignment="1">
      <alignment wrapText="1"/>
    </xf>
    <xf numFmtId="0" fontId="4" fillId="3" borderId="21" xfId="3" applyFill="1" applyBorder="1" applyAlignment="1">
      <alignment wrapText="1"/>
    </xf>
    <xf numFmtId="0" fontId="4" fillId="3" borderId="22" xfId="3" applyFill="1" applyBorder="1" applyAlignment="1">
      <alignment wrapText="1"/>
    </xf>
    <xf numFmtId="0" fontId="16" fillId="3" borderId="17" xfId="0" applyFont="1" applyFill="1" applyBorder="1" applyAlignment="1">
      <alignment wrapText="1"/>
    </xf>
    <xf numFmtId="0" fontId="16" fillId="3" borderId="21" xfId="0" applyFont="1" applyFill="1" applyBorder="1" applyAlignment="1">
      <alignment wrapText="1"/>
    </xf>
    <xf numFmtId="0" fontId="16" fillId="3" borderId="22" xfId="0" applyFont="1" applyFill="1" applyBorder="1" applyAlignment="1">
      <alignment wrapText="1"/>
    </xf>
    <xf numFmtId="0" fontId="4" fillId="0" borderId="0" xfId="3" applyBorder="1" applyAlignment="1">
      <alignment horizontal="center" vertical="center" wrapText="1"/>
    </xf>
    <xf numFmtId="0" fontId="37" fillId="20" borderId="1" xfId="0" applyFont="1" applyFill="1" applyBorder="1" applyAlignment="1">
      <alignment horizontal="center" vertical="center"/>
    </xf>
    <xf numFmtId="0" fontId="37" fillId="20" borderId="6" xfId="0" applyFont="1" applyFill="1" applyBorder="1" applyAlignment="1">
      <alignment horizontal="center" vertical="center"/>
    </xf>
    <xf numFmtId="0" fontId="37" fillId="20" borderId="1" xfId="0" applyFont="1" applyFill="1" applyBorder="1" applyAlignment="1">
      <alignment horizontal="center" vertical="center" wrapText="1"/>
    </xf>
    <xf numFmtId="0" fontId="37" fillId="20" borderId="5" xfId="0" applyFont="1" applyFill="1" applyBorder="1" applyAlignment="1">
      <alignment horizontal="center" vertical="center"/>
    </xf>
    <xf numFmtId="0" fontId="48" fillId="42" borderId="1" xfId="0" applyFont="1" applyFill="1" applyBorder="1" applyAlignment="1">
      <alignment wrapText="1"/>
    </xf>
    <xf numFmtId="0" fontId="5" fillId="31" borderId="7" xfId="3" applyFont="1" applyFill="1" applyBorder="1" applyAlignment="1"/>
    <xf numFmtId="0" fontId="5" fillId="31" borderId="8" xfId="3" applyFont="1" applyFill="1" applyBorder="1" applyAlignment="1"/>
    <xf numFmtId="0" fontId="48" fillId="31" borderId="8" xfId="0" applyFont="1" applyFill="1" applyBorder="1" applyAlignment="1">
      <alignment wrapText="1"/>
    </xf>
    <xf numFmtId="0" fontId="48" fillId="41" borderId="1" xfId="0" applyFont="1" applyFill="1" applyBorder="1" applyAlignment="1">
      <alignment wrapText="1"/>
    </xf>
    <xf numFmtId="0" fontId="5" fillId="3" borderId="17" xfId="3" applyFont="1" applyFill="1" applyBorder="1" applyAlignment="1">
      <alignment horizontal="left" wrapText="1"/>
    </xf>
    <xf numFmtId="0" fontId="5" fillId="3" borderId="21" xfId="3" applyFont="1" applyFill="1" applyBorder="1" applyAlignment="1">
      <alignment horizontal="left" wrapText="1"/>
    </xf>
    <xf numFmtId="0" fontId="5" fillId="3" borderId="27" xfId="3" applyFont="1" applyFill="1" applyBorder="1" applyAlignment="1">
      <alignment horizontal="left" wrapText="1"/>
    </xf>
    <xf numFmtId="0" fontId="10" fillId="3" borderId="27" xfId="0" applyFont="1" applyFill="1" applyBorder="1" applyAlignment="1">
      <alignment horizontal="left" wrapText="1"/>
    </xf>
    <xf numFmtId="0" fontId="3" fillId="0" borderId="2" xfId="0" applyFont="1" applyBorder="1" applyAlignment="1">
      <alignment horizontal="center" vertical="center" wrapText="1"/>
    </xf>
    <xf numFmtId="0" fontId="3" fillId="0" borderId="3" xfId="0" applyFont="1" applyBorder="1" applyAlignment="1">
      <alignment horizontal="center" vertical="center" wrapText="1"/>
    </xf>
    <xf numFmtId="0" fontId="33" fillId="20" borderId="3" xfId="0" applyFont="1" applyFill="1" applyBorder="1" applyAlignment="1">
      <alignment horizontal="center" vertical="center" wrapText="1"/>
    </xf>
    <xf numFmtId="0" fontId="33" fillId="20" borderId="2" xfId="0" applyFont="1" applyFill="1" applyBorder="1" applyAlignment="1">
      <alignment horizontal="center" vertical="center" wrapText="1"/>
    </xf>
    <xf numFmtId="0" fontId="33" fillId="20" borderId="5" xfId="0" applyFont="1" applyFill="1" applyBorder="1" applyAlignment="1">
      <alignment horizontal="center" vertical="center" wrapText="1"/>
    </xf>
    <xf numFmtId="0" fontId="33" fillId="20" borderId="18" xfId="0" applyFont="1" applyFill="1" applyBorder="1" applyAlignment="1">
      <alignment horizontal="center" vertical="center" wrapText="1"/>
    </xf>
    <xf numFmtId="0" fontId="33" fillId="20" borderId="4" xfId="0" applyFont="1" applyFill="1" applyBorder="1" applyAlignment="1">
      <alignment horizontal="center" vertical="center" wrapText="1"/>
    </xf>
    <xf numFmtId="0" fontId="33" fillId="20" borderId="6" xfId="0" applyFont="1" applyFill="1" applyBorder="1" applyAlignment="1">
      <alignment horizontal="center" vertical="center" wrapText="1"/>
    </xf>
    <xf numFmtId="0" fontId="57" fillId="41" borderId="1" xfId="0" applyFont="1" applyFill="1" applyBorder="1" applyAlignment="1">
      <alignment horizontal="center" vertical="center"/>
    </xf>
    <xf numFmtId="0" fontId="57" fillId="41" borderId="1" xfId="0" applyFont="1" applyFill="1" applyBorder="1" applyAlignment="1">
      <alignment horizontal="center" vertical="center" wrapText="1"/>
    </xf>
    <xf numFmtId="0" fontId="57" fillId="42" borderId="1" xfId="0" applyFont="1" applyFill="1" applyBorder="1" applyAlignment="1">
      <alignment horizontal="center" vertical="center" wrapText="1"/>
    </xf>
    <xf numFmtId="0" fontId="3" fillId="41" borderId="1" xfId="0" applyFont="1" applyFill="1" applyBorder="1" applyAlignment="1">
      <alignment horizontal="center" wrapText="1"/>
    </xf>
    <xf numFmtId="0" fontId="4" fillId="3" borderId="17" xfId="3" applyFill="1" applyBorder="1" applyAlignment="1">
      <alignment horizontal="left" wrapText="1"/>
    </xf>
    <xf numFmtId="0" fontId="4" fillId="3" borderId="21" xfId="3" applyFill="1" applyBorder="1" applyAlignment="1">
      <alignment horizontal="left" wrapText="1"/>
    </xf>
    <xf numFmtId="0" fontId="4" fillId="3" borderId="27" xfId="3" applyFill="1" applyBorder="1" applyAlignment="1">
      <alignment horizontal="left" wrapText="1"/>
    </xf>
    <xf numFmtId="0" fontId="4" fillId="0" borderId="10" xfId="3" applyBorder="1" applyAlignment="1">
      <alignment horizontal="center"/>
    </xf>
    <xf numFmtId="0" fontId="5" fillId="0" borderId="1" xfId="3" applyFont="1" applyBorder="1" applyAlignment="1">
      <alignment horizontal="center" wrapText="1"/>
    </xf>
    <xf numFmtId="0" fontId="10" fillId="3" borderId="1" xfId="0" applyFont="1" applyFill="1" applyBorder="1" applyAlignment="1">
      <alignment horizontal="left" wrapText="1"/>
    </xf>
    <xf numFmtId="0" fontId="16" fillId="3" borderId="1" xfId="0" applyFont="1" applyFill="1" applyBorder="1" applyAlignment="1">
      <alignment horizontal="left" wrapText="1"/>
    </xf>
    <xf numFmtId="0" fontId="4" fillId="3" borderId="1" xfId="3" applyFill="1" applyBorder="1" applyAlignment="1">
      <alignment horizontal="left" wrapText="1"/>
    </xf>
    <xf numFmtId="0" fontId="3" fillId="5" borderId="2" xfId="0" applyFont="1" applyFill="1" applyBorder="1" applyAlignment="1">
      <alignment horizontal="center"/>
    </xf>
    <xf numFmtId="0" fontId="3" fillId="5" borderId="3" xfId="0" applyFont="1" applyFill="1" applyBorder="1" applyAlignment="1">
      <alignment horizontal="center"/>
    </xf>
    <xf numFmtId="0" fontId="3" fillId="5" borderId="4" xfId="0" applyFont="1" applyFill="1" applyBorder="1" applyAlignment="1">
      <alignment horizontal="center"/>
    </xf>
    <xf numFmtId="0" fontId="31" fillId="9" borderId="3" xfId="0" applyFont="1" applyFill="1" applyBorder="1" applyAlignment="1">
      <alignment horizontal="left" vertical="center" wrapText="1" indent="1"/>
    </xf>
    <xf numFmtId="0" fontId="31" fillId="9" borderId="4" xfId="0" applyFont="1" applyFill="1" applyBorder="1" applyAlignment="1">
      <alignment horizontal="left" vertical="center" wrapText="1" indent="1"/>
    </xf>
    <xf numFmtId="0" fontId="4" fillId="9" borderId="1" xfId="3" applyFill="1" applyBorder="1" applyAlignment="1">
      <alignment horizontal="left" vertical="center" wrapText="1" indent="1"/>
    </xf>
    <xf numFmtId="0" fontId="4" fillId="9" borderId="6" xfId="3" applyFill="1" applyBorder="1" applyAlignment="1">
      <alignment horizontal="left" vertical="center" wrapText="1" indent="1"/>
    </xf>
    <xf numFmtId="0" fontId="4" fillId="0" borderId="1" xfId="3" applyBorder="1" applyAlignment="1">
      <alignment horizontal="center" wrapText="1"/>
    </xf>
    <xf numFmtId="0" fontId="5" fillId="31" borderId="1" xfId="3" applyFont="1" applyFill="1" applyBorder="1" applyAlignment="1">
      <alignment horizontal="left" wrapText="1"/>
    </xf>
    <xf numFmtId="0" fontId="52" fillId="31" borderId="1" xfId="0" applyFont="1" applyFill="1" applyBorder="1" applyAlignment="1">
      <alignment horizontal="left" wrapText="1"/>
    </xf>
    <xf numFmtId="0" fontId="5" fillId="27" borderId="1" xfId="3" applyFont="1" applyFill="1" applyBorder="1" applyAlignment="1">
      <alignment horizontal="left" wrapText="1"/>
    </xf>
    <xf numFmtId="0" fontId="0" fillId="27" borderId="1" xfId="0" applyFill="1" applyBorder="1" applyAlignment="1">
      <alignment horizontal="left" wrapText="1"/>
    </xf>
    <xf numFmtId="0" fontId="5" fillId="41" borderId="1" xfId="3" applyFont="1" applyFill="1" applyBorder="1" applyAlignment="1">
      <alignment horizontal="left" wrapText="1"/>
    </xf>
    <xf numFmtId="0" fontId="52" fillId="41" borderId="1" xfId="0" applyFont="1" applyFill="1" applyBorder="1" applyAlignment="1">
      <alignment horizontal="left" wrapText="1"/>
    </xf>
    <xf numFmtId="0" fontId="4" fillId="3" borderId="18" xfId="3" applyFill="1" applyBorder="1" applyAlignment="1">
      <alignment horizontal="left" wrapText="1"/>
    </xf>
    <xf numFmtId="0" fontId="4" fillId="0" borderId="1" xfId="3" applyBorder="1" applyAlignment="1"/>
    <xf numFmtId="0" fontId="4" fillId="0" borderId="6" xfId="3" applyBorder="1" applyAlignment="1"/>
    <xf numFmtId="0" fontId="5" fillId="2" borderId="10" xfId="3" applyFont="1" applyFill="1" applyBorder="1" applyAlignment="1">
      <alignment horizontal="center"/>
    </xf>
    <xf numFmtId="0" fontId="3" fillId="0" borderId="18" xfId="0" applyFont="1" applyBorder="1" applyAlignment="1">
      <alignment horizontal="center" vertical="center"/>
    </xf>
    <xf numFmtId="0" fontId="3" fillId="0" borderId="51" xfId="0" applyFont="1" applyBorder="1" applyAlignment="1">
      <alignment horizontal="center" vertical="center"/>
    </xf>
    <xf numFmtId="0" fontId="3" fillId="0" borderId="32" xfId="0" applyFont="1" applyBorder="1" applyAlignment="1">
      <alignment horizontal="center" vertical="center"/>
    </xf>
    <xf numFmtId="0" fontId="5" fillId="0" borderId="18" xfId="3" applyFont="1" applyBorder="1" applyAlignment="1">
      <alignment horizontal="center" vertical="center" wrapText="1"/>
    </xf>
    <xf numFmtId="0" fontId="5" fillId="0" borderId="51" xfId="3" applyFont="1" applyBorder="1" applyAlignment="1">
      <alignment horizontal="center" vertical="center" wrapText="1"/>
    </xf>
    <xf numFmtId="0" fontId="5" fillId="0" borderId="32" xfId="3" applyFont="1" applyBorder="1" applyAlignment="1">
      <alignment horizontal="center" vertical="center" wrapText="1"/>
    </xf>
    <xf numFmtId="0" fontId="49" fillId="40" borderId="8" xfId="0" applyFont="1" applyFill="1" applyBorder="1" applyAlignment="1">
      <alignment horizontal="center" vertical="center"/>
    </xf>
    <xf numFmtId="0" fontId="5" fillId="40" borderId="5" xfId="3" applyFont="1" applyFill="1" applyBorder="1" applyAlignment="1">
      <alignment horizontal="center" vertical="center" wrapText="1"/>
    </xf>
    <xf numFmtId="0" fontId="13" fillId="37" borderId="1" xfId="0" applyFont="1" applyFill="1" applyBorder="1" applyAlignment="1">
      <alignment horizontal="center" vertical="center" wrapText="1"/>
    </xf>
    <xf numFmtId="0" fontId="5" fillId="0" borderId="11" xfId="3" applyFont="1" applyBorder="1" applyAlignment="1">
      <alignment horizontal="center" vertical="center"/>
    </xf>
    <xf numFmtId="0" fontId="3" fillId="5" borderId="54" xfId="0" applyFont="1" applyFill="1" applyBorder="1" applyAlignment="1">
      <alignment horizontal="center" vertical="center"/>
    </xf>
    <xf numFmtId="0" fontId="3" fillId="5" borderId="53" xfId="0" applyFont="1" applyFill="1" applyBorder="1" applyAlignment="1">
      <alignment horizontal="center" vertical="center"/>
    </xf>
    <xf numFmtId="0" fontId="3" fillId="5" borderId="56" xfId="0" applyFont="1" applyFill="1" applyBorder="1" applyAlignment="1">
      <alignment horizontal="center" vertical="center"/>
    </xf>
    <xf numFmtId="0" fontId="5" fillId="3" borderId="18" xfId="3" applyFont="1" applyFill="1" applyBorder="1" applyAlignment="1">
      <alignment horizontal="left" vertical="center"/>
    </xf>
    <xf numFmtId="0" fontId="5" fillId="3" borderId="20" xfId="3" applyFont="1" applyFill="1" applyBorder="1" applyAlignment="1">
      <alignment horizontal="left" vertical="center"/>
    </xf>
    <xf numFmtId="0" fontId="2" fillId="21" borderId="18" xfId="1" applyBorder="1" applyAlignment="1">
      <alignment horizontal="center" vertical="top" wrapText="1"/>
    </xf>
    <xf numFmtId="0" fontId="2" fillId="21" borderId="32" xfId="1" applyBorder="1" applyAlignment="1">
      <alignment horizontal="center" vertical="top" wrapText="1"/>
    </xf>
    <xf numFmtId="0" fontId="2" fillId="21" borderId="20" xfId="1" applyBorder="1" applyAlignment="1">
      <alignment horizontal="center" vertical="center"/>
    </xf>
    <xf numFmtId="0" fontId="2" fillId="21" borderId="65" xfId="1" applyBorder="1" applyAlignment="1">
      <alignment horizontal="center" vertical="center"/>
    </xf>
    <xf numFmtId="0" fontId="2" fillId="21" borderId="18" xfId="1" applyBorder="1" applyAlignment="1">
      <alignment horizontal="center" vertical="center" wrapText="1"/>
    </xf>
    <xf numFmtId="0" fontId="2" fillId="21" borderId="32" xfId="1" applyBorder="1" applyAlignment="1">
      <alignment horizontal="center" vertical="center" wrapText="1"/>
    </xf>
    <xf numFmtId="0" fontId="2" fillId="21" borderId="18" xfId="1" applyBorder="1" applyAlignment="1">
      <alignment horizontal="center" vertical="center"/>
    </xf>
    <xf numFmtId="0" fontId="2" fillId="21" borderId="32" xfId="1" applyBorder="1" applyAlignment="1">
      <alignment horizontal="center" vertical="center"/>
    </xf>
    <xf numFmtId="0" fontId="2" fillId="21" borderId="34" xfId="1" applyBorder="1" applyAlignment="1">
      <alignment horizontal="center" vertical="center" wrapText="1"/>
    </xf>
    <xf numFmtId="0" fontId="2" fillId="21" borderId="31" xfId="1" applyBorder="1" applyAlignment="1">
      <alignment horizontal="center" vertical="center" wrapText="1"/>
    </xf>
    <xf numFmtId="0" fontId="2" fillId="21" borderId="28" xfId="1" applyBorder="1" applyAlignment="1">
      <alignment horizontal="center" vertical="center" wrapText="1"/>
    </xf>
    <xf numFmtId="0" fontId="2" fillId="21" borderId="58" xfId="1" applyBorder="1" applyAlignment="1">
      <alignment horizontal="center" vertical="center" wrapText="1"/>
    </xf>
    <xf numFmtId="0" fontId="2" fillId="21" borderId="59" xfId="1" applyBorder="1" applyAlignment="1">
      <alignment horizontal="center" vertical="center" wrapText="1"/>
    </xf>
    <xf numFmtId="0" fontId="2" fillId="21" borderId="26" xfId="1" applyBorder="1" applyAlignment="1">
      <alignment horizontal="center" vertical="center" wrapText="1"/>
    </xf>
    <xf numFmtId="0" fontId="13" fillId="21" borderId="52" xfId="1" applyFont="1" applyBorder="1" applyAlignment="1">
      <alignment horizontal="center" vertical="center" wrapText="1"/>
    </xf>
    <xf numFmtId="0" fontId="2" fillId="21" borderId="99" xfId="1" applyBorder="1" applyAlignment="1">
      <alignment horizontal="center" vertical="center" wrapText="1"/>
    </xf>
    <xf numFmtId="0" fontId="24" fillId="20" borderId="5" xfId="0" applyFont="1" applyFill="1" applyBorder="1" applyAlignment="1">
      <alignment horizontal="left" vertical="center" wrapText="1"/>
    </xf>
    <xf numFmtId="0" fontId="24" fillId="20" borderId="1" xfId="0" applyFont="1" applyFill="1" applyBorder="1" applyAlignment="1">
      <alignment horizontal="left" vertical="center" wrapText="1"/>
    </xf>
    <xf numFmtId="0" fontId="21" fillId="10" borderId="5" xfId="0" applyFont="1" applyFill="1" applyBorder="1" applyAlignment="1">
      <alignment vertical="center" wrapText="1"/>
    </xf>
    <xf numFmtId="0" fontId="21" fillId="11" borderId="1" xfId="0" applyFont="1" applyFill="1" applyBorder="1" applyAlignment="1">
      <alignment vertical="center" wrapText="1"/>
    </xf>
    <xf numFmtId="0" fontId="21" fillId="12" borderId="1" xfId="0" applyFont="1" applyFill="1" applyBorder="1" applyAlignment="1">
      <alignment vertical="center" wrapText="1"/>
    </xf>
    <xf numFmtId="0" fontId="21" fillId="13" borderId="1" xfId="0" applyFont="1" applyFill="1" applyBorder="1" applyAlignment="1">
      <alignment vertical="center" wrapText="1"/>
    </xf>
    <xf numFmtId="0" fontId="0" fillId="23" borderId="1" xfId="0" applyFill="1" applyBorder="1" applyAlignment="1">
      <alignment vertical="center" wrapText="1"/>
    </xf>
    <xf numFmtId="0" fontId="21" fillId="14" borderId="1" xfId="0" applyFont="1" applyFill="1" applyBorder="1" applyAlignment="1">
      <alignment vertical="center" wrapText="1"/>
    </xf>
    <xf numFmtId="0" fontId="22" fillId="9" borderId="3" xfId="0" applyFont="1" applyFill="1" applyBorder="1" applyAlignment="1">
      <alignment vertical="center" wrapText="1"/>
    </xf>
    <xf numFmtId="0" fontId="22" fillId="9" borderId="4" xfId="0" applyFont="1" applyFill="1" applyBorder="1" applyAlignment="1">
      <alignment vertical="center" wrapText="1"/>
    </xf>
    <xf numFmtId="0" fontId="5" fillId="9" borderId="1" xfId="3" applyFont="1" applyFill="1" applyBorder="1" applyAlignment="1">
      <alignment vertical="center" wrapText="1"/>
    </xf>
    <xf numFmtId="0" fontId="5" fillId="9" borderId="6" xfId="3" applyFont="1" applyFill="1" applyBorder="1" applyAlignment="1">
      <alignment vertical="center" wrapText="1"/>
    </xf>
    <xf numFmtId="0" fontId="23" fillId="18" borderId="1" xfId="0" applyFont="1" applyFill="1" applyBorder="1" applyAlignment="1">
      <alignment vertical="center" wrapText="1"/>
    </xf>
    <xf numFmtId="0" fontId="23" fillId="19" borderId="6" xfId="0" applyFont="1" applyFill="1" applyBorder="1" applyAlignment="1">
      <alignment vertical="center" wrapText="1"/>
    </xf>
    <xf numFmtId="0" fontId="21" fillId="15" borderId="1" xfId="0" applyFont="1" applyFill="1" applyBorder="1" applyAlignment="1">
      <alignment vertical="center" wrapText="1"/>
    </xf>
    <xf numFmtId="0" fontId="21" fillId="16" borderId="1" xfId="0" applyFont="1" applyFill="1" applyBorder="1" applyAlignment="1">
      <alignment vertical="center" wrapText="1"/>
    </xf>
    <xf numFmtId="0" fontId="21" fillId="17" borderId="1" xfId="0" applyFont="1" applyFill="1" applyBorder="1" applyAlignment="1">
      <alignment vertical="center" wrapText="1"/>
    </xf>
    <xf numFmtId="0" fontId="0" fillId="23" borderId="5" xfId="0" applyFill="1" applyBorder="1" applyAlignment="1">
      <alignment vertical="center" wrapText="1"/>
    </xf>
    <xf numFmtId="0" fontId="13" fillId="23" borderId="18" xfId="0" applyFont="1" applyFill="1" applyBorder="1" applyAlignment="1">
      <alignment vertical="center" wrapText="1"/>
    </xf>
    <xf numFmtId="0" fontId="0" fillId="23" borderId="32" xfId="0" applyFill="1" applyBorder="1" applyAlignment="1">
      <alignment vertical="center" wrapText="1"/>
    </xf>
    <xf numFmtId="0" fontId="0" fillId="23" borderId="20" xfId="0" applyFill="1" applyBorder="1" applyAlignment="1">
      <alignment vertical="center" wrapText="1"/>
    </xf>
    <xf numFmtId="0" fontId="0" fillId="23" borderId="65" xfId="0" applyFill="1" applyBorder="1" applyAlignment="1">
      <alignment vertical="center" wrapText="1"/>
    </xf>
    <xf numFmtId="0" fontId="33" fillId="23" borderId="1" xfId="0" applyFont="1" applyFill="1" applyBorder="1" applyAlignment="1">
      <alignment vertical="center" wrapText="1"/>
    </xf>
    <xf numFmtId="0" fontId="24" fillId="20" borderId="6" xfId="0" applyFont="1" applyFill="1" applyBorder="1" applyAlignment="1">
      <alignment horizontal="left" vertical="center" wrapText="1"/>
    </xf>
    <xf numFmtId="0" fontId="52" fillId="36" borderId="1" xfId="0" applyFont="1" applyFill="1" applyBorder="1" applyAlignment="1">
      <alignment horizontal="left" vertical="top" wrapText="1"/>
    </xf>
    <xf numFmtId="0" fontId="52" fillId="36" borderId="6" xfId="0" applyFont="1" applyFill="1" applyBorder="1" applyAlignment="1">
      <alignment horizontal="center" vertical="center"/>
    </xf>
    <xf numFmtId="0" fontId="0" fillId="24" borderId="8" xfId="0" applyFill="1" applyBorder="1" applyAlignment="1">
      <alignment horizontal="center" vertical="center" wrapText="1"/>
    </xf>
    <xf numFmtId="0" fontId="5" fillId="24" borderId="7" xfId="3" applyFont="1" applyFill="1" applyBorder="1" applyAlignment="1">
      <alignment horizontal="center" vertical="center"/>
    </xf>
    <xf numFmtId="0" fontId="5" fillId="24" borderId="8" xfId="3" applyFont="1" applyFill="1" applyBorder="1" applyAlignment="1">
      <alignment horizontal="center" vertical="center"/>
    </xf>
    <xf numFmtId="0" fontId="0" fillId="24" borderId="8" xfId="0" applyFill="1" applyBorder="1" applyAlignment="1">
      <alignment horizontal="center" vertical="center"/>
    </xf>
    <xf numFmtId="0" fontId="52" fillId="36" borderId="1" xfId="0" applyFont="1" applyFill="1" applyBorder="1" applyAlignment="1">
      <alignment horizontal="center" vertical="center"/>
    </xf>
    <xf numFmtId="0" fontId="0" fillId="7" borderId="1" xfId="0" applyFill="1" applyBorder="1" applyAlignment="1">
      <alignment horizontal="left" vertical="top" wrapText="1"/>
    </xf>
    <xf numFmtId="0" fontId="5" fillId="36" borderId="5" xfId="3" applyFont="1" applyFill="1" applyBorder="1" applyAlignment="1">
      <alignment horizontal="center" vertical="center" wrapText="1"/>
    </xf>
    <xf numFmtId="0" fontId="5" fillId="36" borderId="1" xfId="3" applyFont="1" applyFill="1" applyBorder="1" applyAlignment="1">
      <alignment horizontal="center" vertical="center" wrapText="1"/>
    </xf>
    <xf numFmtId="0" fontId="49" fillId="36" borderId="1" xfId="0" applyFont="1" applyFill="1" applyBorder="1" applyAlignment="1">
      <alignment horizontal="center" vertical="center" wrapText="1"/>
    </xf>
    <xf numFmtId="0" fontId="49" fillId="36" borderId="1" xfId="0" applyFont="1" applyFill="1" applyBorder="1" applyAlignment="1">
      <alignment horizontal="center" vertical="center"/>
    </xf>
    <xf numFmtId="0" fontId="52" fillId="36" borderId="1" xfId="0" applyFont="1" applyFill="1" applyBorder="1" applyAlignment="1">
      <alignment horizontal="center" vertical="center" wrapText="1"/>
    </xf>
    <xf numFmtId="0" fontId="3" fillId="0" borderId="0" xfId="0" applyFont="1" applyAlignment="1">
      <alignment horizontal="center"/>
    </xf>
    <xf numFmtId="0" fontId="4" fillId="3" borderId="1" xfId="3" applyFill="1" applyBorder="1" applyAlignment="1">
      <alignment horizontal="left"/>
    </xf>
    <xf numFmtId="0" fontId="3" fillId="0" borderId="63" xfId="0" applyFont="1" applyBorder="1" applyAlignment="1">
      <alignment horizontal="center" vertical="center" wrapText="1"/>
    </xf>
    <xf numFmtId="0" fontId="33" fillId="28" borderId="18" xfId="0" applyFont="1" applyFill="1" applyBorder="1" applyAlignment="1">
      <alignment vertical="center" wrapText="1"/>
    </xf>
    <xf numFmtId="0" fontId="33" fillId="28" borderId="32" xfId="0" applyFont="1" applyFill="1" applyBorder="1" applyAlignment="1">
      <alignment vertical="center" wrapText="1"/>
    </xf>
    <xf numFmtId="0" fontId="0" fillId="32" borderId="18" xfId="0" applyFill="1" applyBorder="1" applyAlignment="1">
      <alignment vertical="center"/>
    </xf>
    <xf numFmtId="0" fontId="0" fillId="32" borderId="32" xfId="0" applyFill="1" applyBorder="1" applyAlignment="1">
      <alignment vertical="center"/>
    </xf>
    <xf numFmtId="0" fontId="0" fillId="29" borderId="18" xfId="0" applyFill="1" applyBorder="1" applyAlignment="1">
      <alignment vertical="center"/>
    </xf>
    <xf numFmtId="0" fontId="0" fillId="29" borderId="32" xfId="0" applyFill="1" applyBorder="1" applyAlignment="1">
      <alignment vertical="center"/>
    </xf>
    <xf numFmtId="0" fontId="0" fillId="29" borderId="18" xfId="0" applyFill="1" applyBorder="1" applyAlignment="1">
      <alignment vertical="center" wrapText="1"/>
    </xf>
    <xf numFmtId="0" fontId="0" fillId="29" borderId="32" xfId="0" applyFill="1" applyBorder="1" applyAlignment="1">
      <alignment vertical="center" wrapText="1"/>
    </xf>
    <xf numFmtId="0" fontId="0" fillId="32" borderId="18" xfId="0" applyFill="1" applyBorder="1" applyAlignment="1">
      <alignment vertical="center" wrapText="1"/>
    </xf>
    <xf numFmtId="0" fontId="0" fillId="32" borderId="32" xfId="0" applyFill="1" applyBorder="1" applyAlignment="1">
      <alignment vertical="center" wrapText="1"/>
    </xf>
    <xf numFmtId="0" fontId="0" fillId="31" borderId="18" xfId="0" applyFill="1" applyBorder="1" applyAlignment="1">
      <alignment vertical="center"/>
    </xf>
    <xf numFmtId="0" fontId="0" fillId="31" borderId="32" xfId="0" applyFill="1" applyBorder="1" applyAlignment="1">
      <alignment vertical="center"/>
    </xf>
    <xf numFmtId="0" fontId="0" fillId="6" borderId="20" xfId="0" applyFill="1" applyBorder="1" applyAlignment="1">
      <alignment vertical="center" wrapText="1"/>
    </xf>
    <xf numFmtId="0" fontId="0" fillId="6" borderId="61" xfId="0" applyFill="1" applyBorder="1" applyAlignment="1">
      <alignment vertical="center" wrapText="1"/>
    </xf>
    <xf numFmtId="0" fontId="0" fillId="6" borderId="65" xfId="0" applyFill="1" applyBorder="1" applyAlignment="1">
      <alignment vertical="center" wrapText="1"/>
    </xf>
    <xf numFmtId="0" fontId="0" fillId="27" borderId="18" xfId="0" applyFill="1" applyBorder="1" applyAlignment="1">
      <alignment vertical="center"/>
    </xf>
    <xf numFmtId="0" fontId="0" fillId="27" borderId="51" xfId="0" applyFill="1" applyBorder="1" applyAlignment="1">
      <alignment vertical="center"/>
    </xf>
    <xf numFmtId="0" fontId="0" fillId="27" borderId="32" xfId="0" applyFill="1" applyBorder="1" applyAlignment="1">
      <alignment vertical="center"/>
    </xf>
    <xf numFmtId="0" fontId="0" fillId="27" borderId="20" xfId="0" applyFill="1" applyBorder="1" applyAlignment="1">
      <alignment vertical="center" wrapText="1"/>
    </xf>
    <xf numFmtId="0" fontId="0" fillId="27" borderId="61" xfId="0" applyFill="1" applyBorder="1" applyAlignment="1">
      <alignment vertical="center" wrapText="1"/>
    </xf>
    <xf numFmtId="0" fontId="0" fillId="27" borderId="65" xfId="0" applyFill="1" applyBorder="1" applyAlignment="1">
      <alignment vertical="center" wrapText="1"/>
    </xf>
    <xf numFmtId="0" fontId="33" fillId="6" borderId="18" xfId="0" applyFont="1" applyFill="1" applyBorder="1" applyAlignment="1">
      <alignment vertical="center"/>
    </xf>
    <xf numFmtId="0" fontId="33" fillId="6" borderId="51" xfId="0" applyFont="1" applyFill="1" applyBorder="1" applyAlignment="1">
      <alignment vertical="center"/>
    </xf>
    <xf numFmtId="0" fontId="33" fillId="6" borderId="32" xfId="0" applyFont="1" applyFill="1" applyBorder="1" applyAlignment="1">
      <alignment vertical="center"/>
    </xf>
    <xf numFmtId="0" fontId="0" fillId="6" borderId="51" xfId="0" applyFill="1" applyBorder="1" applyAlignment="1">
      <alignment vertical="center"/>
    </xf>
    <xf numFmtId="0" fontId="33" fillId="20" borderId="18" xfId="0" applyFont="1" applyFill="1" applyBorder="1" applyAlignment="1">
      <alignment vertical="center"/>
    </xf>
    <xf numFmtId="0" fontId="33" fillId="20" borderId="51" xfId="0" applyFont="1" applyFill="1" applyBorder="1" applyAlignment="1">
      <alignment vertical="center"/>
    </xf>
    <xf numFmtId="0" fontId="33" fillId="20" borderId="32" xfId="0" applyFont="1" applyFill="1" applyBorder="1" applyAlignment="1">
      <alignment vertical="center"/>
    </xf>
    <xf numFmtId="0" fontId="0" fillId="31" borderId="1" xfId="0" applyFill="1" applyBorder="1" applyAlignment="1">
      <alignment horizontal="left" vertical="center"/>
    </xf>
    <xf numFmtId="0" fontId="0" fillId="31" borderId="18" xfId="0" applyFill="1" applyBorder="1" applyAlignment="1">
      <alignment horizontal="left" vertical="center"/>
    </xf>
    <xf numFmtId="0" fontId="0" fillId="29" borderId="18" xfId="0" applyFill="1" applyBorder="1" applyAlignment="1">
      <alignment horizontal="left" vertical="center"/>
    </xf>
    <xf numFmtId="0" fontId="0" fillId="29" borderId="32" xfId="0" applyFill="1" applyBorder="1" applyAlignment="1">
      <alignment horizontal="left" vertical="center"/>
    </xf>
    <xf numFmtId="0" fontId="0" fillId="28" borderId="18" xfId="0" applyFill="1" applyBorder="1" applyAlignment="1">
      <alignment vertical="center"/>
    </xf>
    <xf numFmtId="0" fontId="0" fillId="28" borderId="32" xfId="0" applyFill="1" applyBorder="1" applyAlignment="1">
      <alignment vertical="center"/>
    </xf>
    <xf numFmtId="0" fontId="0" fillId="6" borderId="18" xfId="0" applyFill="1" applyBorder="1" applyAlignment="1">
      <alignment horizontal="left" vertical="center"/>
    </xf>
    <xf numFmtId="0" fontId="0" fillId="6" borderId="51" xfId="0" applyFill="1" applyBorder="1" applyAlignment="1">
      <alignment horizontal="left" vertical="center"/>
    </xf>
    <xf numFmtId="0" fontId="0" fillId="6" borderId="32" xfId="0" applyFill="1" applyBorder="1" applyAlignment="1">
      <alignment horizontal="left" vertical="center"/>
    </xf>
    <xf numFmtId="0" fontId="0" fillId="27" borderId="18" xfId="0" applyFill="1" applyBorder="1" applyAlignment="1">
      <alignment horizontal="left" vertical="center"/>
    </xf>
    <xf numFmtId="0" fontId="0" fillId="27" borderId="51" xfId="0" applyFill="1" applyBorder="1" applyAlignment="1">
      <alignment horizontal="left" vertical="center"/>
    </xf>
    <xf numFmtId="0" fontId="0" fillId="32" borderId="1" xfId="0" applyFill="1" applyBorder="1" applyAlignment="1">
      <alignment horizontal="left" vertical="center"/>
    </xf>
    <xf numFmtId="0" fontId="0" fillId="29" borderId="1" xfId="0" applyFill="1" applyBorder="1" applyAlignment="1">
      <alignment horizontal="left" vertical="center"/>
    </xf>
    <xf numFmtId="0" fontId="0" fillId="29" borderId="1" xfId="0" applyFill="1" applyBorder="1" applyAlignment="1">
      <alignment horizontal="left" vertical="center" wrapText="1"/>
    </xf>
    <xf numFmtId="0" fontId="0" fillId="31" borderId="1" xfId="0" applyFill="1" applyBorder="1" applyAlignment="1">
      <alignment horizontal="left" vertical="center" wrapText="1"/>
    </xf>
    <xf numFmtId="0" fontId="0" fillId="31" borderId="18" xfId="0" applyFill="1" applyBorder="1" applyAlignment="1">
      <alignment horizontal="left" vertical="center" wrapText="1"/>
    </xf>
    <xf numFmtId="0" fontId="0" fillId="31" borderId="32" xfId="0" applyFill="1" applyBorder="1" applyAlignment="1">
      <alignment horizontal="left" vertical="center"/>
    </xf>
    <xf numFmtId="0" fontId="0" fillId="32" borderId="1" xfId="0" applyFill="1" applyBorder="1" applyAlignment="1">
      <alignment horizontal="left" vertical="center" wrapText="1"/>
    </xf>
    <xf numFmtId="0" fontId="0" fillId="32" borderId="18" xfId="0" applyFill="1" applyBorder="1" applyAlignment="1">
      <alignment horizontal="left" vertical="center"/>
    </xf>
    <xf numFmtId="0" fontId="0" fillId="32" borderId="32" xfId="0" applyFill="1" applyBorder="1" applyAlignment="1">
      <alignment horizontal="left" vertical="center"/>
    </xf>
    <xf numFmtId="0" fontId="13" fillId="27" borderId="19" xfId="0" applyFont="1" applyFill="1" applyBorder="1" applyAlignment="1">
      <alignment horizontal="left" vertical="center"/>
    </xf>
    <xf numFmtId="0" fontId="13" fillId="27" borderId="60" xfId="0" applyFont="1" applyFill="1" applyBorder="1" applyAlignment="1">
      <alignment horizontal="left" vertical="center"/>
    </xf>
    <xf numFmtId="0" fontId="0" fillId="27" borderId="18" xfId="0" applyFill="1" applyBorder="1" applyAlignment="1">
      <alignment horizontal="left" vertical="center" wrapText="1"/>
    </xf>
    <xf numFmtId="0" fontId="0" fillId="27" borderId="51" xfId="0" applyFill="1" applyBorder="1" applyAlignment="1">
      <alignment horizontal="left" vertical="center" wrapText="1"/>
    </xf>
    <xf numFmtId="0" fontId="0" fillId="6" borderId="19" xfId="0" applyFill="1" applyBorder="1" applyAlignment="1">
      <alignment horizontal="left" vertical="center"/>
    </xf>
    <xf numFmtId="0" fontId="0" fillId="6" borderId="60" xfId="0" applyFill="1" applyBorder="1" applyAlignment="1">
      <alignment horizontal="left" vertical="center"/>
    </xf>
    <xf numFmtId="0" fontId="0" fillId="6" borderId="63" xfId="0" applyFill="1" applyBorder="1" applyAlignment="1">
      <alignment horizontal="left" vertical="center"/>
    </xf>
    <xf numFmtId="0" fontId="0" fillId="6" borderId="18" xfId="0" applyFill="1" applyBorder="1" applyAlignment="1">
      <alignment horizontal="left" vertical="center" wrapText="1"/>
    </xf>
    <xf numFmtId="0" fontId="0" fillId="6" borderId="51" xfId="0" applyFill="1" applyBorder="1" applyAlignment="1">
      <alignment horizontal="left" vertical="center" wrapText="1"/>
    </xf>
    <xf numFmtId="0" fontId="0" fillId="6" borderId="32" xfId="0" applyFill="1" applyBorder="1" applyAlignment="1">
      <alignment horizontal="left" vertical="center" wrapText="1"/>
    </xf>
    <xf numFmtId="0" fontId="24" fillId="20" borderId="6" xfId="0" applyFont="1" applyFill="1" applyBorder="1" applyAlignment="1">
      <alignment vertical="center"/>
    </xf>
    <xf numFmtId="0" fontId="24" fillId="20" borderId="1" xfId="0" applyFont="1" applyFill="1" applyBorder="1" applyAlignment="1">
      <alignment vertical="center"/>
    </xf>
    <xf numFmtId="0" fontId="24" fillId="20" borderId="5" xfId="0" applyFont="1" applyFill="1" applyBorder="1" applyAlignment="1">
      <alignment horizontal="left" vertical="center"/>
    </xf>
    <xf numFmtId="0" fontId="24" fillId="20" borderId="1" xfId="0" applyFont="1" applyFill="1" applyBorder="1" applyAlignment="1">
      <alignment horizontal="left" vertical="center"/>
    </xf>
    <xf numFmtId="0" fontId="24" fillId="20" borderId="1" xfId="0" applyFont="1" applyFill="1" applyBorder="1" applyAlignment="1">
      <alignment horizontal="left"/>
    </xf>
    <xf numFmtId="0" fontId="21" fillId="11" borderId="1" xfId="0" applyFont="1" applyFill="1" applyBorder="1" applyAlignment="1">
      <alignment wrapText="1"/>
    </xf>
    <xf numFmtId="0" fontId="21" fillId="12" borderId="1" xfId="0" applyFont="1" applyFill="1" applyBorder="1" applyAlignment="1">
      <alignment wrapText="1"/>
    </xf>
    <xf numFmtId="0" fontId="21" fillId="13" borderId="1" xfId="0" applyFont="1" applyFill="1" applyBorder="1" applyAlignment="1">
      <alignment wrapText="1"/>
    </xf>
    <xf numFmtId="0" fontId="21" fillId="14" borderId="1" xfId="0" applyFont="1" applyFill="1" applyBorder="1" applyAlignment="1">
      <alignment wrapText="1"/>
    </xf>
    <xf numFmtId="0" fontId="5" fillId="40" borderId="87" xfId="3" applyFont="1" applyFill="1" applyBorder="1" applyAlignment="1">
      <alignment wrapText="1"/>
    </xf>
    <xf numFmtId="0" fontId="5" fillId="40" borderId="43" xfId="3" applyFont="1" applyFill="1" applyBorder="1" applyAlignment="1">
      <alignment wrapText="1"/>
    </xf>
    <xf numFmtId="0" fontId="49" fillId="40" borderId="42" xfId="0" applyFont="1" applyFill="1" applyBorder="1" applyAlignment="1">
      <alignment wrapText="1"/>
    </xf>
    <xf numFmtId="0" fontId="49" fillId="40" borderId="43" xfId="0" applyFont="1" applyFill="1" applyBorder="1" applyAlignment="1">
      <alignment wrapText="1"/>
    </xf>
    <xf numFmtId="0" fontId="5" fillId="38" borderId="87" xfId="3" applyFont="1" applyFill="1" applyBorder="1" applyAlignment="1">
      <alignment wrapText="1"/>
    </xf>
    <xf numFmtId="0" fontId="5" fillId="38" borderId="43" xfId="3" applyFont="1" applyFill="1" applyBorder="1" applyAlignment="1">
      <alignment wrapText="1"/>
    </xf>
    <xf numFmtId="0" fontId="5" fillId="39" borderId="87" xfId="3" applyFont="1" applyFill="1" applyBorder="1" applyAlignment="1"/>
    <xf numFmtId="0" fontId="5" fillId="39" borderId="43" xfId="3" applyFont="1" applyFill="1" applyBorder="1" applyAlignment="1"/>
    <xf numFmtId="0" fontId="5" fillId="37" borderId="83" xfId="3" applyFont="1" applyFill="1" applyBorder="1" applyAlignment="1">
      <alignment wrapText="1"/>
    </xf>
    <xf numFmtId="0" fontId="5" fillId="37" borderId="70" xfId="3" applyFont="1" applyFill="1" applyBorder="1" applyAlignment="1">
      <alignment wrapText="1"/>
    </xf>
    <xf numFmtId="0" fontId="3" fillId="5" borderId="89" xfId="0" applyFont="1" applyFill="1" applyBorder="1" applyAlignment="1">
      <alignment horizontal="center" vertical="center"/>
    </xf>
    <xf numFmtId="0" fontId="31" fillId="9" borderId="3" xfId="0" applyFont="1" applyFill="1" applyBorder="1" applyAlignment="1">
      <alignment wrapText="1"/>
    </xf>
    <xf numFmtId="0" fontId="31" fillId="9" borderId="4" xfId="0" applyFont="1" applyFill="1" applyBorder="1" applyAlignment="1">
      <alignment wrapText="1"/>
    </xf>
    <xf numFmtId="0" fontId="4" fillId="2" borderId="10" xfId="3" applyFill="1" applyBorder="1" applyAlignment="1">
      <alignment horizontal="center"/>
    </xf>
    <xf numFmtId="0" fontId="3" fillId="0" borderId="17" xfId="0" applyFont="1" applyBorder="1" applyAlignment="1">
      <alignment horizontal="center" vertical="center"/>
    </xf>
    <xf numFmtId="0" fontId="5" fillId="36" borderId="83" xfId="3" applyFont="1" applyFill="1" applyBorder="1" applyAlignment="1">
      <alignment wrapText="1"/>
    </xf>
    <xf numFmtId="0" fontId="5" fillId="36" borderId="70" xfId="3" applyFont="1" applyFill="1" applyBorder="1" applyAlignment="1">
      <alignment wrapText="1"/>
    </xf>
    <xf numFmtId="0" fontId="49" fillId="36" borderId="69" xfId="0" applyFont="1" applyFill="1" applyBorder="1" applyAlignment="1">
      <alignment wrapText="1"/>
    </xf>
    <xf numFmtId="0" fontId="49" fillId="36" borderId="66" xfId="0" applyFont="1" applyFill="1" applyBorder="1" applyAlignment="1">
      <alignment wrapText="1"/>
    </xf>
    <xf numFmtId="0" fontId="49" fillId="36" borderId="70" xfId="0" applyFont="1" applyFill="1" applyBorder="1" applyAlignment="1">
      <alignment wrapText="1"/>
    </xf>
    <xf numFmtId="0" fontId="10" fillId="3" borderId="23" xfId="0" applyFont="1" applyFill="1" applyBorder="1" applyAlignment="1">
      <alignment horizontal="left"/>
    </xf>
    <xf numFmtId="0" fontId="10" fillId="3" borderId="24" xfId="0" applyFont="1" applyFill="1" applyBorder="1" applyAlignment="1">
      <alignment horizontal="left"/>
    </xf>
    <xf numFmtId="0" fontId="10" fillId="3" borderId="25" xfId="0" applyFont="1" applyFill="1" applyBorder="1" applyAlignment="1">
      <alignment horizontal="left"/>
    </xf>
    <xf numFmtId="0" fontId="10" fillId="3" borderId="22" xfId="0" applyFont="1" applyFill="1" applyBorder="1" applyAlignment="1">
      <alignment horizontal="left"/>
    </xf>
    <xf numFmtId="0" fontId="5" fillId="3" borderId="17" xfId="3" applyFont="1" applyFill="1" applyBorder="1" applyAlignment="1">
      <alignment horizontal="left"/>
    </xf>
    <xf numFmtId="0" fontId="5" fillId="3" borderId="21" xfId="3" applyFont="1" applyFill="1" applyBorder="1" applyAlignment="1">
      <alignment horizontal="left"/>
    </xf>
    <xf numFmtId="0" fontId="5" fillId="3" borderId="22" xfId="3" applyFont="1" applyFill="1" applyBorder="1" applyAlignment="1">
      <alignment horizontal="left"/>
    </xf>
    <xf numFmtId="0" fontId="3" fillId="0" borderId="17" xfId="0" applyFont="1" applyBorder="1" applyAlignment="1">
      <alignment horizontal="center" vertical="center" wrapText="1"/>
    </xf>
    <xf numFmtId="0" fontId="3" fillId="0" borderId="33" xfId="0" applyFont="1" applyBorder="1" applyAlignment="1">
      <alignment horizontal="center" vertical="center" wrapText="1"/>
    </xf>
    <xf numFmtId="0" fontId="3" fillId="0" borderId="6" xfId="0" applyFont="1" applyBorder="1" applyAlignment="1">
      <alignment horizontal="center" vertical="center"/>
    </xf>
    <xf numFmtId="0" fontId="3" fillId="0" borderId="9" xfId="0" applyFont="1" applyBorder="1" applyAlignment="1">
      <alignment horizontal="center" vertical="center"/>
    </xf>
    <xf numFmtId="0" fontId="0" fillId="34" borderId="18" xfId="0" applyFill="1" applyBorder="1" applyAlignment="1">
      <alignment horizontal="center" vertical="center"/>
    </xf>
    <xf numFmtId="0" fontId="0" fillId="34" borderId="67" xfId="0" applyFill="1" applyBorder="1" applyAlignment="1">
      <alignment horizontal="center" vertical="center"/>
    </xf>
    <xf numFmtId="0" fontId="0" fillId="34" borderId="20" xfId="0" applyFill="1" applyBorder="1" applyAlignment="1">
      <alignment horizontal="center" vertical="center"/>
    </xf>
    <xf numFmtId="0" fontId="0" fillId="34" borderId="68" xfId="0" applyFill="1" applyBorder="1" applyAlignment="1">
      <alignment horizontal="center" vertical="center"/>
    </xf>
    <xf numFmtId="0" fontId="0" fillId="33" borderId="18" xfId="0" applyFill="1" applyBorder="1" applyAlignment="1">
      <alignment horizontal="center" vertical="center" wrapText="1"/>
    </xf>
    <xf numFmtId="0" fontId="0" fillId="33" borderId="32" xfId="0" applyFill="1" applyBorder="1" applyAlignment="1">
      <alignment horizontal="center" vertical="center" wrapText="1"/>
    </xf>
    <xf numFmtId="0" fontId="0" fillId="33" borderId="18" xfId="0" applyFill="1" applyBorder="1" applyAlignment="1">
      <alignment horizontal="center" vertical="center"/>
    </xf>
    <xf numFmtId="0" fontId="0" fillId="33" borderId="32" xfId="0" applyFill="1" applyBorder="1" applyAlignment="1">
      <alignment horizontal="center" vertical="center"/>
    </xf>
    <xf numFmtId="0" fontId="0" fillId="33" borderId="20" xfId="0" applyFill="1" applyBorder="1" applyAlignment="1">
      <alignment horizontal="center" vertical="center"/>
    </xf>
    <xf numFmtId="0" fontId="0" fillId="33" borderId="65" xfId="0" applyFill="1" applyBorder="1" applyAlignment="1">
      <alignment horizontal="center" vertical="center"/>
    </xf>
    <xf numFmtId="0" fontId="0" fillId="29" borderId="18" xfId="0" applyFill="1" applyBorder="1" applyAlignment="1">
      <alignment horizontal="center" vertical="center"/>
    </xf>
    <xf numFmtId="0" fontId="0" fillId="29" borderId="32" xfId="0" applyFill="1" applyBorder="1" applyAlignment="1">
      <alignment horizontal="center" vertical="center"/>
    </xf>
    <xf numFmtId="0" fontId="0" fillId="29" borderId="20" xfId="0" applyFill="1" applyBorder="1" applyAlignment="1">
      <alignment horizontal="center" vertical="center" wrapText="1"/>
    </xf>
    <xf numFmtId="0" fontId="0" fillId="29" borderId="65" xfId="0" applyFill="1" applyBorder="1" applyAlignment="1">
      <alignment horizontal="center" vertical="center" wrapText="1"/>
    </xf>
    <xf numFmtId="0" fontId="0" fillId="32" borderId="18" xfId="0" applyFill="1" applyBorder="1" applyAlignment="1">
      <alignment horizontal="center" vertical="center"/>
    </xf>
    <xf numFmtId="0" fontId="0" fillId="32" borderId="32" xfId="0" applyFill="1" applyBorder="1" applyAlignment="1">
      <alignment horizontal="center" vertical="center"/>
    </xf>
    <xf numFmtId="0" fontId="0" fillId="32" borderId="20" xfId="0" applyFill="1" applyBorder="1" applyAlignment="1">
      <alignment horizontal="center" vertical="center"/>
    </xf>
    <xf numFmtId="0" fontId="0" fillId="32" borderId="65" xfId="0" applyFill="1" applyBorder="1" applyAlignment="1">
      <alignment horizontal="center" vertical="center"/>
    </xf>
    <xf numFmtId="0" fontId="0" fillId="34" borderId="1" xfId="0" applyFill="1" applyBorder="1" applyAlignment="1">
      <alignment horizontal="center" vertical="center"/>
    </xf>
    <xf numFmtId="0" fontId="0" fillId="34" borderId="8" xfId="0" applyFill="1" applyBorder="1" applyAlignment="1">
      <alignment horizontal="center" vertical="center"/>
    </xf>
    <xf numFmtId="0" fontId="0" fillId="32" borderId="1" xfId="0" applyFill="1" applyBorder="1" applyAlignment="1">
      <alignment horizontal="center" vertical="center"/>
    </xf>
    <xf numFmtId="0" fontId="0" fillId="33" borderId="5" xfId="0" applyFill="1" applyBorder="1" applyAlignment="1">
      <alignment horizontal="center" vertical="center"/>
    </xf>
    <xf numFmtId="0" fontId="0" fillId="33" borderId="1" xfId="0" applyFill="1" applyBorder="1" applyAlignment="1">
      <alignment horizontal="center" vertical="center"/>
    </xf>
    <xf numFmtId="0" fontId="0" fillId="33" borderId="1" xfId="0" applyFill="1" applyBorder="1" applyAlignment="1">
      <alignment horizontal="center" vertical="center" wrapText="1"/>
    </xf>
    <xf numFmtId="0" fontId="0" fillId="32" borderId="5" xfId="0" applyFill="1" applyBorder="1" applyAlignment="1">
      <alignment horizontal="center" vertical="center"/>
    </xf>
    <xf numFmtId="0" fontId="0" fillId="32" borderId="1" xfId="0" applyFill="1" applyBorder="1" applyAlignment="1">
      <alignment horizontal="center" vertical="center" wrapText="1"/>
    </xf>
    <xf numFmtId="0" fontId="0" fillId="34" borderId="5" xfId="0" applyFill="1" applyBorder="1" applyAlignment="1">
      <alignment horizontal="center" vertical="center"/>
    </xf>
    <xf numFmtId="0" fontId="0" fillId="34" borderId="7" xfId="0" applyFill="1" applyBorder="1" applyAlignment="1">
      <alignment horizontal="center" vertical="center"/>
    </xf>
    <xf numFmtId="0" fontId="33" fillId="20" borderId="6" xfId="0" applyFont="1" applyFill="1" applyBorder="1" applyAlignment="1">
      <alignment horizontal="center" vertical="center"/>
    </xf>
    <xf numFmtId="0" fontId="0" fillId="6" borderId="5" xfId="0" applyFill="1" applyBorder="1" applyAlignment="1">
      <alignment horizontal="center" vertical="center"/>
    </xf>
    <xf numFmtId="0" fontId="0" fillId="6" borderId="1" xfId="0" applyFill="1" applyBorder="1" applyAlignment="1">
      <alignment horizontal="center" vertical="center"/>
    </xf>
    <xf numFmtId="0" fontId="33" fillId="6" borderId="1" xfId="0" applyFont="1" applyFill="1" applyBorder="1" applyAlignment="1">
      <alignment horizontal="center" vertical="center"/>
    </xf>
    <xf numFmtId="0" fontId="0" fillId="6" borderId="6" xfId="0" applyFill="1" applyBorder="1" applyAlignment="1">
      <alignment horizontal="center" vertical="center"/>
    </xf>
    <xf numFmtId="0" fontId="33" fillId="20" borderId="18" xfId="0" applyFont="1" applyFill="1" applyBorder="1" applyAlignment="1">
      <alignment horizontal="center" vertical="center"/>
    </xf>
    <xf numFmtId="0" fontId="33" fillId="20" borderId="32" xfId="0" applyFont="1" applyFill="1" applyBorder="1" applyAlignment="1">
      <alignment horizontal="center" vertical="center"/>
    </xf>
    <xf numFmtId="0" fontId="0" fillId="29" borderId="5" xfId="0" applyFill="1" applyBorder="1" applyAlignment="1">
      <alignment horizontal="center" vertical="center"/>
    </xf>
    <xf numFmtId="0" fontId="0" fillId="29" borderId="1" xfId="0" applyFill="1" applyBorder="1" applyAlignment="1">
      <alignment horizontal="center" vertical="center"/>
    </xf>
    <xf numFmtId="0" fontId="0" fillId="29" borderId="1" xfId="0" applyFill="1" applyBorder="1" applyAlignment="1">
      <alignment horizontal="center" vertical="center" wrapText="1"/>
    </xf>
    <xf numFmtId="0" fontId="0" fillId="0" borderId="0" xfId="0" applyAlignment="1">
      <alignment horizontal="center" vertical="center" wrapText="1"/>
    </xf>
    <xf numFmtId="0" fontId="5" fillId="2" borderId="0" xfId="3" applyFont="1" applyFill="1" applyBorder="1" applyAlignment="1">
      <alignment horizontal="center" vertical="center" wrapText="1"/>
    </xf>
    <xf numFmtId="0" fontId="5" fillId="0" borderId="17" xfId="3" applyFont="1" applyBorder="1" applyAlignment="1">
      <alignment horizontal="center"/>
    </xf>
    <xf numFmtId="0" fontId="5" fillId="0" borderId="27" xfId="3" applyFont="1" applyBorder="1" applyAlignment="1">
      <alignment horizontal="center"/>
    </xf>
    <xf numFmtId="0" fontId="10" fillId="3" borderId="27" xfId="0" applyFont="1" applyFill="1" applyBorder="1" applyAlignment="1">
      <alignment horizontal="left" vertical="center" wrapText="1"/>
    </xf>
    <xf numFmtId="0" fontId="30" fillId="14" borderId="41" xfId="0" applyFont="1" applyFill="1" applyBorder="1" applyAlignment="1">
      <alignment horizontal="center" vertical="center"/>
    </xf>
    <xf numFmtId="0" fontId="30" fillId="14" borderId="43" xfId="0" applyFont="1" applyFill="1" applyBorder="1" applyAlignment="1">
      <alignment horizontal="center" vertical="center"/>
    </xf>
    <xf numFmtId="0" fontId="31" fillId="9" borderId="36" xfId="0" applyFont="1" applyFill="1" applyBorder="1" applyAlignment="1">
      <alignment horizontal="left" vertical="center"/>
    </xf>
    <xf numFmtId="0" fontId="31" fillId="9" borderId="37" xfId="0" applyFont="1" applyFill="1" applyBorder="1" applyAlignment="1">
      <alignment horizontal="left" vertical="center"/>
    </xf>
    <xf numFmtId="0" fontId="31" fillId="9" borderId="38" xfId="0" applyFont="1" applyFill="1" applyBorder="1" applyAlignment="1">
      <alignment horizontal="left" vertical="center"/>
    </xf>
    <xf numFmtId="0" fontId="4" fillId="9" borderId="41" xfId="3" applyFill="1" applyBorder="1" applyAlignment="1">
      <alignment horizontal="left" vertical="center" wrapText="1"/>
    </xf>
    <xf numFmtId="0" fontId="4" fillId="9" borderId="42" xfId="3" applyFill="1" applyBorder="1" applyAlignment="1">
      <alignment horizontal="left" vertical="center" wrapText="1"/>
    </xf>
    <xf numFmtId="0" fontId="4" fillId="9" borderId="43" xfId="3" applyFill="1" applyBorder="1" applyAlignment="1">
      <alignment horizontal="left" vertical="center" wrapText="1"/>
    </xf>
    <xf numFmtId="0" fontId="30" fillId="11" borderId="41" xfId="0" applyFont="1" applyFill="1" applyBorder="1" applyAlignment="1">
      <alignment horizontal="center" vertical="center" wrapText="1"/>
    </xf>
    <xf numFmtId="0" fontId="30" fillId="11" borderId="43" xfId="0" applyFont="1" applyFill="1" applyBorder="1" applyAlignment="1">
      <alignment horizontal="center" vertical="center" wrapText="1"/>
    </xf>
    <xf numFmtId="0" fontId="30" fillId="13" borderId="41" xfId="0" applyFont="1" applyFill="1" applyBorder="1" applyAlignment="1">
      <alignment horizontal="center" vertical="center" wrapText="1"/>
    </xf>
    <xf numFmtId="0" fontId="30" fillId="13" borderId="43" xfId="0" applyFont="1" applyFill="1" applyBorder="1" applyAlignment="1">
      <alignment horizontal="center" vertical="center" wrapText="1"/>
    </xf>
    <xf numFmtId="0" fontId="30" fillId="14" borderId="41" xfId="0" applyFont="1" applyFill="1" applyBorder="1" applyAlignment="1">
      <alignment horizontal="center" vertical="center" wrapText="1"/>
    </xf>
    <xf numFmtId="0" fontId="30" fillId="14" borderId="43" xfId="0" applyFont="1" applyFill="1" applyBorder="1" applyAlignment="1">
      <alignment horizontal="center" vertical="center" wrapText="1"/>
    </xf>
    <xf numFmtId="0" fontId="32" fillId="18" borderId="44" xfId="0" applyFont="1" applyFill="1" applyBorder="1" applyAlignment="1">
      <alignment horizontal="center" vertical="center"/>
    </xf>
    <xf numFmtId="0" fontId="32" fillId="18" borderId="45" xfId="0" applyFont="1" applyFill="1" applyBorder="1" applyAlignment="1">
      <alignment horizontal="center" vertical="center"/>
    </xf>
    <xf numFmtId="0" fontId="32" fillId="19" borderId="46" xfId="0" applyFont="1" applyFill="1" applyBorder="1" applyAlignment="1">
      <alignment horizontal="center" vertical="center"/>
    </xf>
    <xf numFmtId="0" fontId="32" fillId="19" borderId="47" xfId="0" applyFont="1" applyFill="1" applyBorder="1" applyAlignment="1">
      <alignment horizontal="center" vertical="center"/>
    </xf>
    <xf numFmtId="0" fontId="30" fillId="15" borderId="44" xfId="0" applyFont="1" applyFill="1" applyBorder="1" applyAlignment="1">
      <alignment horizontal="center" vertical="center"/>
    </xf>
    <xf numFmtId="0" fontId="30" fillId="15" borderId="45" xfId="0" applyFont="1" applyFill="1" applyBorder="1" applyAlignment="1">
      <alignment horizontal="center" vertical="center"/>
    </xf>
    <xf numFmtId="0" fontId="30" fillId="16" borderId="44" xfId="0" applyFont="1" applyFill="1" applyBorder="1" applyAlignment="1">
      <alignment horizontal="center" vertical="center"/>
    </xf>
    <xf numFmtId="0" fontId="30" fillId="16" borderId="45" xfId="0" applyFont="1" applyFill="1" applyBorder="1" applyAlignment="1">
      <alignment horizontal="center" vertical="center"/>
    </xf>
    <xf numFmtId="0" fontId="30" fillId="17" borderId="44" xfId="0" applyFont="1" applyFill="1" applyBorder="1" applyAlignment="1">
      <alignment horizontal="center" vertical="center"/>
    </xf>
    <xf numFmtId="0" fontId="30" fillId="17" borderId="45" xfId="0" applyFont="1" applyFill="1" applyBorder="1" applyAlignment="1">
      <alignment horizontal="center" vertical="center"/>
    </xf>
    <xf numFmtId="0" fontId="30" fillId="10" borderId="49" xfId="0" applyFont="1" applyFill="1" applyBorder="1" applyAlignment="1">
      <alignment horizontal="center" vertical="center"/>
    </xf>
    <xf numFmtId="0" fontId="30" fillId="10" borderId="50" xfId="0" applyFont="1" applyFill="1" applyBorder="1" applyAlignment="1">
      <alignment horizontal="center" vertical="center"/>
    </xf>
    <xf numFmtId="0" fontId="30" fillId="11" borderId="44" xfId="0" applyFont="1" applyFill="1" applyBorder="1" applyAlignment="1">
      <alignment horizontal="center" vertical="center" wrapText="1"/>
    </xf>
    <xf numFmtId="0" fontId="30" fillId="11" borderId="45" xfId="0" applyFont="1" applyFill="1" applyBorder="1" applyAlignment="1">
      <alignment horizontal="center" vertical="center" wrapText="1"/>
    </xf>
    <xf numFmtId="0" fontId="30" fillId="12" borderId="44" xfId="0" applyFont="1" applyFill="1" applyBorder="1" applyAlignment="1">
      <alignment horizontal="center" vertical="center" wrapText="1"/>
    </xf>
    <xf numFmtId="0" fontId="30" fillId="12" borderId="45" xfId="0" applyFont="1" applyFill="1" applyBorder="1" applyAlignment="1">
      <alignment horizontal="center" vertical="center" wrapText="1"/>
    </xf>
    <xf numFmtId="0" fontId="42" fillId="20" borderId="17" xfId="0" applyFont="1" applyFill="1" applyBorder="1" applyAlignment="1">
      <alignment horizontal="center" vertical="center"/>
    </xf>
    <xf numFmtId="0" fontId="33" fillId="20" borderId="27" xfId="0" applyFont="1" applyFill="1" applyBorder="1" applyAlignment="1">
      <alignment horizontal="center" vertical="center" wrapText="1"/>
    </xf>
    <xf numFmtId="0" fontId="33" fillId="20" borderId="27" xfId="0" applyFont="1" applyFill="1" applyBorder="1" applyAlignment="1">
      <alignment horizontal="center" vertical="center"/>
    </xf>
    <xf numFmtId="0" fontId="33" fillId="20" borderId="32" xfId="0" applyFont="1" applyFill="1" applyBorder="1" applyAlignment="1">
      <alignment horizontal="center" vertical="center" wrapText="1"/>
    </xf>
    <xf numFmtId="0" fontId="0" fillId="0" borderId="17" xfId="0" applyBorder="1" applyAlignment="1">
      <alignment horizontal="center" vertical="center"/>
    </xf>
    <xf numFmtId="0" fontId="0" fillId="0" borderId="21" xfId="0" applyBorder="1" applyAlignment="1">
      <alignment horizontal="center" vertical="center"/>
    </xf>
    <xf numFmtId="0" fontId="0" fillId="0" borderId="27" xfId="0" applyBorder="1" applyAlignment="1">
      <alignment horizontal="center" vertical="center"/>
    </xf>
    <xf numFmtId="0" fontId="3" fillId="26" borderId="1" xfId="0" applyFont="1" applyFill="1" applyBorder="1" applyAlignment="1">
      <alignment horizontal="center" vertical="center"/>
    </xf>
    <xf numFmtId="0" fontId="0" fillId="0" borderId="17" xfId="0" applyBorder="1" applyAlignment="1">
      <alignment horizontal="center" vertical="center" wrapText="1"/>
    </xf>
    <xf numFmtId="0" fontId="0" fillId="0" borderId="21" xfId="0" applyBorder="1" applyAlignment="1">
      <alignment horizontal="center" vertical="center" wrapText="1"/>
    </xf>
    <xf numFmtId="0" fontId="0" fillId="0" borderId="27" xfId="0" applyBorder="1" applyAlignment="1">
      <alignment horizontal="center" vertical="center" wrapText="1"/>
    </xf>
    <xf numFmtId="0" fontId="0" fillId="30" borderId="1" xfId="0" applyFill="1" applyBorder="1" applyAlignment="1">
      <alignment horizontal="center" vertical="center"/>
    </xf>
    <xf numFmtId="0" fontId="0" fillId="30" borderId="17" xfId="0" applyFill="1" applyBorder="1" applyAlignment="1">
      <alignment horizontal="center" vertical="center"/>
    </xf>
    <xf numFmtId="0" fontId="0" fillId="30" borderId="27" xfId="0" applyFill="1" applyBorder="1" applyAlignment="1">
      <alignment horizontal="center" vertical="center"/>
    </xf>
    <xf numFmtId="0" fontId="0" fillId="0" borderId="18" xfId="0" applyBorder="1" applyAlignment="1">
      <alignment horizontal="center" vertical="center"/>
    </xf>
    <xf numFmtId="0" fontId="0" fillId="25" borderId="32" xfId="0" applyFill="1" applyBorder="1" applyAlignment="1">
      <alignment horizontal="center" vertical="center"/>
    </xf>
    <xf numFmtId="0" fontId="0" fillId="25" borderId="58" xfId="0" applyFill="1" applyBorder="1" applyAlignment="1">
      <alignment horizontal="center" vertical="center"/>
    </xf>
    <xf numFmtId="0" fontId="5" fillId="0" borderId="92" xfId="3" applyFont="1" applyBorder="1" applyAlignment="1">
      <alignment horizontal="center" vertical="center" wrapText="1"/>
    </xf>
    <xf numFmtId="0" fontId="60" fillId="23" borderId="49" xfId="0" applyFont="1" applyFill="1" applyBorder="1" applyAlignment="1">
      <alignment horizontal="left" vertical="center" wrapText="1"/>
    </xf>
    <xf numFmtId="0" fontId="60" fillId="23" borderId="94" xfId="0" applyFont="1" applyFill="1" applyBorder="1" applyAlignment="1">
      <alignment horizontal="left" vertical="center" wrapText="1"/>
    </xf>
    <xf numFmtId="0" fontId="60" fillId="23" borderId="44" xfId="0" applyFont="1" applyFill="1" applyBorder="1" applyAlignment="1">
      <alignment horizontal="left" vertical="center" wrapText="1"/>
    </xf>
    <xf numFmtId="0" fontId="60" fillId="23" borderId="86" xfId="0" applyFont="1" applyFill="1" applyBorder="1" applyAlignment="1">
      <alignment horizontal="left" vertical="center" wrapText="1"/>
    </xf>
    <xf numFmtId="0" fontId="60" fillId="23" borderId="41" xfId="0" applyFont="1" applyFill="1" applyBorder="1" applyAlignment="1">
      <alignment horizontal="left" vertical="center" wrapText="1"/>
    </xf>
    <xf numFmtId="0" fontId="60" fillId="23" borderId="43" xfId="0" applyFont="1" applyFill="1" applyBorder="1" applyAlignment="1">
      <alignment horizontal="left" vertical="center" wrapText="1"/>
    </xf>
    <xf numFmtId="0" fontId="3" fillId="0" borderId="41" xfId="0" applyFont="1" applyBorder="1" applyAlignment="1">
      <alignment horizontal="left" vertical="center" wrapText="1"/>
    </xf>
    <xf numFmtId="0" fontId="3" fillId="0" borderId="42" xfId="0" applyFont="1" applyBorder="1" applyAlignment="1">
      <alignment horizontal="left" vertical="center" wrapText="1"/>
    </xf>
    <xf numFmtId="0" fontId="3" fillId="0" borderId="62" xfId="0" applyFont="1" applyBorder="1" applyAlignment="1">
      <alignment horizontal="left" vertical="center" wrapText="1"/>
    </xf>
    <xf numFmtId="0" fontId="3" fillId="0" borderId="36" xfId="0" applyFont="1" applyBorder="1" applyAlignment="1">
      <alignment horizontal="left" vertical="center" wrapText="1"/>
    </xf>
    <xf numFmtId="0" fontId="3" fillId="0" borderId="37" xfId="0" applyFont="1" applyBorder="1" applyAlignment="1">
      <alignment horizontal="left" vertical="center" wrapText="1"/>
    </xf>
    <xf numFmtId="0" fontId="3" fillId="0" borderId="109" xfId="0" applyFont="1" applyBorder="1" applyAlignment="1">
      <alignment horizontal="left" vertical="center" wrapText="1"/>
    </xf>
    <xf numFmtId="0" fontId="60" fillId="23" borderId="40" xfId="0" applyFont="1" applyFill="1" applyBorder="1" applyAlignment="1">
      <alignment horizontal="left" vertical="center" wrapText="1"/>
    </xf>
    <xf numFmtId="0" fontId="60" fillId="24" borderId="87" xfId="0" applyFont="1" applyFill="1" applyBorder="1" applyAlignment="1">
      <alignment horizontal="left" vertical="center" wrapText="1"/>
    </xf>
    <xf numFmtId="0" fontId="60" fillId="24" borderId="42" xfId="0" applyFont="1" applyFill="1" applyBorder="1" applyAlignment="1">
      <alignment horizontal="left" vertical="center" wrapText="1"/>
    </xf>
    <xf numFmtId="0" fontId="60" fillId="24" borderId="64" xfId="0" applyFont="1" applyFill="1" applyBorder="1" applyAlignment="1">
      <alignment horizontal="left" vertical="center" wrapText="1"/>
    </xf>
    <xf numFmtId="0" fontId="60" fillId="24" borderId="41" xfId="0" applyFont="1" applyFill="1" applyBorder="1" applyAlignment="1">
      <alignment horizontal="left" vertical="center" wrapText="1"/>
    </xf>
    <xf numFmtId="0" fontId="3" fillId="0" borderId="100" xfId="0" applyFont="1" applyBorder="1" applyAlignment="1">
      <alignment horizontal="left" vertical="center" wrapText="1"/>
    </xf>
    <xf numFmtId="0" fontId="3" fillId="0" borderId="101" xfId="0" applyFont="1" applyBorder="1" applyAlignment="1">
      <alignment horizontal="left" vertical="center" wrapText="1"/>
    </xf>
    <xf numFmtId="0" fontId="60" fillId="23" borderId="108" xfId="0" applyFont="1" applyFill="1" applyBorder="1" applyAlignment="1">
      <alignment horizontal="left" vertical="center" wrapText="1"/>
    </xf>
    <xf numFmtId="0" fontId="60" fillId="23" borderId="37" xfId="0" applyFont="1" applyFill="1" applyBorder="1" applyAlignment="1">
      <alignment horizontal="left" vertical="center" wrapText="1"/>
    </xf>
    <xf numFmtId="0" fontId="60" fillId="23" borderId="80" xfId="0" applyFont="1" applyFill="1" applyBorder="1" applyAlignment="1">
      <alignment horizontal="left" vertical="center" wrapText="1"/>
    </xf>
    <xf numFmtId="0" fontId="60" fillId="23" borderId="109" xfId="0" applyFont="1" applyFill="1" applyBorder="1" applyAlignment="1">
      <alignment horizontal="left" vertical="center" wrapText="1"/>
    </xf>
    <xf numFmtId="0" fontId="60" fillId="24" borderId="17" xfId="0" applyFont="1" applyFill="1" applyBorder="1" applyAlignment="1">
      <alignment horizontal="left" vertical="center" wrapText="1"/>
    </xf>
    <xf numFmtId="0" fontId="60" fillId="24" borderId="27" xfId="0" applyFont="1" applyFill="1" applyBorder="1" applyAlignment="1">
      <alignment horizontal="left" vertical="center" wrapText="1"/>
    </xf>
    <xf numFmtId="0" fontId="60" fillId="23" borderId="69" xfId="0" applyFont="1" applyFill="1" applyBorder="1" applyAlignment="1">
      <alignment horizontal="left" vertical="center" wrapText="1"/>
    </xf>
    <xf numFmtId="0" fontId="60" fillId="23" borderId="66" xfId="0" applyFont="1" applyFill="1" applyBorder="1" applyAlignment="1">
      <alignment horizontal="left" vertical="center" wrapText="1"/>
    </xf>
    <xf numFmtId="0" fontId="60" fillId="23" borderId="70" xfId="0" applyFont="1" applyFill="1" applyBorder="1" applyAlignment="1">
      <alignment horizontal="left" vertical="center" wrapText="1"/>
    </xf>
    <xf numFmtId="0" fontId="60" fillId="23" borderId="79" xfId="0" applyFont="1" applyFill="1" applyBorder="1" applyAlignment="1">
      <alignment horizontal="left" vertical="center" wrapText="1"/>
    </xf>
    <xf numFmtId="0" fontId="60" fillId="23" borderId="75" xfId="0" applyFont="1" applyFill="1" applyBorder="1" applyAlignment="1">
      <alignment horizontal="left" vertical="center" wrapText="1"/>
    </xf>
    <xf numFmtId="0" fontId="60" fillId="23" borderId="64" xfId="0" applyFont="1" applyFill="1" applyBorder="1" applyAlignment="1">
      <alignment horizontal="left" vertical="center" wrapText="1"/>
    </xf>
    <xf numFmtId="0" fontId="60" fillId="23" borderId="82" xfId="0" applyFont="1" applyFill="1" applyBorder="1" applyAlignment="1">
      <alignment horizontal="left" vertical="center" wrapText="1"/>
    </xf>
    <xf numFmtId="0" fontId="3" fillId="0" borderId="43" xfId="0" applyFont="1" applyBorder="1" applyAlignment="1">
      <alignment horizontal="left" vertical="center" wrapText="1"/>
    </xf>
    <xf numFmtId="0" fontId="3" fillId="0" borderId="69" xfId="0" applyFont="1" applyBorder="1" applyAlignment="1">
      <alignment horizontal="left" vertical="center" wrapText="1"/>
    </xf>
    <xf numFmtId="0" fontId="3" fillId="0" borderId="66" xfId="0" applyFont="1" applyBorder="1" applyAlignment="1">
      <alignment horizontal="left" vertical="center" wrapText="1"/>
    </xf>
    <xf numFmtId="0" fontId="3" fillId="0" borderId="70" xfId="0" applyFont="1" applyBorder="1" applyAlignment="1">
      <alignment horizontal="left" vertical="center" wrapText="1"/>
    </xf>
    <xf numFmtId="0" fontId="3" fillId="0" borderId="64" xfId="0" applyFont="1" applyBorder="1" applyAlignment="1">
      <alignment horizontal="left" vertical="center" wrapText="1"/>
    </xf>
    <xf numFmtId="0" fontId="60" fillId="42" borderId="49" xfId="0" applyFont="1" applyFill="1" applyBorder="1" applyAlignment="1">
      <alignment horizontal="left" vertical="center" wrapText="1"/>
    </xf>
    <xf numFmtId="0" fontId="60" fillId="42" borderId="50" xfId="0" applyFont="1" applyFill="1" applyBorder="1" applyAlignment="1">
      <alignment horizontal="left" vertical="center" wrapText="1"/>
    </xf>
    <xf numFmtId="0" fontId="60" fillId="42" borderId="44" xfId="0" applyFont="1" applyFill="1" applyBorder="1" applyAlignment="1">
      <alignment horizontal="left" vertical="center" wrapText="1"/>
    </xf>
    <xf numFmtId="0" fontId="60" fillId="42" borderId="45" xfId="0" applyFont="1" applyFill="1" applyBorder="1" applyAlignment="1">
      <alignment horizontal="left" vertical="center" wrapText="1"/>
    </xf>
    <xf numFmtId="0" fontId="60" fillId="42" borderId="41" xfId="0" applyFont="1" applyFill="1" applyBorder="1" applyAlignment="1">
      <alignment horizontal="left" vertical="center" wrapText="1"/>
    </xf>
    <xf numFmtId="0" fontId="60" fillId="42" borderId="42" xfId="0" applyFont="1" applyFill="1" applyBorder="1" applyAlignment="1">
      <alignment horizontal="left" vertical="center" wrapText="1"/>
    </xf>
    <xf numFmtId="0" fontId="60" fillId="42" borderId="43" xfId="0" applyFont="1" applyFill="1" applyBorder="1" applyAlignment="1">
      <alignment horizontal="left" vertical="center" wrapText="1"/>
    </xf>
    <xf numFmtId="0" fontId="60" fillId="42" borderId="87" xfId="0" applyFont="1" applyFill="1" applyBorder="1" applyAlignment="1">
      <alignment horizontal="left" vertical="center" wrapText="1"/>
    </xf>
    <xf numFmtId="0" fontId="60" fillId="42" borderId="80" xfId="0" applyFont="1" applyFill="1" applyBorder="1" applyAlignment="1">
      <alignment horizontal="left" vertical="center" wrapText="1"/>
    </xf>
    <xf numFmtId="0" fontId="60" fillId="42" borderId="82" xfId="0" applyFont="1" applyFill="1" applyBorder="1" applyAlignment="1">
      <alignment horizontal="left" vertical="center" wrapText="1"/>
    </xf>
    <xf numFmtId="0" fontId="60" fillId="7" borderId="41" xfId="0" applyFont="1" applyFill="1" applyBorder="1" applyAlignment="1">
      <alignment horizontal="left" vertical="center" wrapText="1"/>
    </xf>
    <xf numFmtId="0" fontId="60" fillId="7" borderId="42" xfId="0" applyFont="1" applyFill="1" applyBorder="1" applyAlignment="1">
      <alignment horizontal="left" vertical="center" wrapText="1"/>
    </xf>
    <xf numFmtId="0" fontId="60" fillId="7" borderId="43" xfId="0" applyFont="1" applyFill="1" applyBorder="1" applyAlignment="1">
      <alignment horizontal="left" vertical="center" wrapText="1"/>
    </xf>
    <xf numFmtId="0" fontId="60" fillId="7" borderId="41" xfId="0" applyFont="1" applyFill="1" applyBorder="1" applyAlignment="1">
      <alignment horizontal="left" vertical="center"/>
    </xf>
    <xf numFmtId="0" fontId="60" fillId="7" borderId="43" xfId="0" applyFont="1" applyFill="1" applyBorder="1" applyAlignment="1">
      <alignment horizontal="left" vertical="center"/>
    </xf>
    <xf numFmtId="0" fontId="60" fillId="7" borderId="46" xfId="0" applyFont="1" applyFill="1" applyBorder="1" applyAlignment="1">
      <alignment horizontal="left" vertical="center" wrapText="1"/>
    </xf>
    <xf numFmtId="0" fontId="60" fillId="7" borderId="48" xfId="0" applyFont="1" applyFill="1" applyBorder="1" applyAlignment="1">
      <alignment horizontal="left" vertical="center" wrapText="1"/>
    </xf>
    <xf numFmtId="0" fontId="60" fillId="42" borderId="69" xfId="0" applyFont="1" applyFill="1" applyBorder="1" applyAlignment="1">
      <alignment horizontal="left" vertical="center" wrapText="1"/>
    </xf>
    <xf numFmtId="0" fontId="60" fillId="42" borderId="64" xfId="0" applyFont="1" applyFill="1" applyBorder="1" applyAlignment="1">
      <alignment horizontal="left" vertical="center" wrapText="1"/>
    </xf>
    <xf numFmtId="0" fontId="60" fillId="42" borderId="76" xfId="0" applyFont="1" applyFill="1" applyBorder="1" applyAlignment="1">
      <alignment horizontal="left" vertical="center" wrapText="1"/>
    </xf>
    <xf numFmtId="0" fontId="60" fillId="42" borderId="90" xfId="0" applyFont="1" applyFill="1" applyBorder="1" applyAlignment="1">
      <alignment horizontal="left" vertical="center" wrapText="1"/>
    </xf>
    <xf numFmtId="0" fontId="60" fillId="42" borderId="66" xfId="0" applyFont="1" applyFill="1" applyBorder="1" applyAlignment="1">
      <alignment horizontal="left" vertical="center" wrapText="1"/>
    </xf>
    <xf numFmtId="0" fontId="60" fillId="42" borderId="70" xfId="0" applyFont="1" applyFill="1" applyBorder="1" applyAlignment="1">
      <alignment horizontal="left" vertical="center" wrapText="1"/>
    </xf>
    <xf numFmtId="0" fontId="3" fillId="0" borderId="34" xfId="0" applyFont="1" applyBorder="1" applyAlignment="1">
      <alignment horizontal="left" vertical="center" wrapText="1"/>
    </xf>
    <xf numFmtId="0" fontId="3" fillId="0" borderId="28" xfId="0" applyFont="1" applyBorder="1" applyAlignment="1">
      <alignment horizontal="left" vertical="center" wrapText="1"/>
    </xf>
    <xf numFmtId="0" fontId="3" fillId="0" borderId="16" xfId="0" applyFont="1" applyBorder="1" applyAlignment="1">
      <alignment horizontal="left" vertical="center" wrapText="1"/>
    </xf>
    <xf numFmtId="0" fontId="3" fillId="0" borderId="30" xfId="0" applyFont="1" applyBorder="1" applyAlignment="1">
      <alignment horizontal="left" vertical="center" wrapText="1"/>
    </xf>
    <xf numFmtId="0" fontId="3" fillId="0" borderId="58" xfId="0" applyFont="1" applyBorder="1" applyAlignment="1">
      <alignment horizontal="left" vertical="center" wrapText="1"/>
    </xf>
    <xf numFmtId="0" fontId="3" fillId="0" borderId="26" xfId="0" applyFont="1" applyBorder="1" applyAlignment="1">
      <alignment horizontal="left" vertical="center" wrapText="1"/>
    </xf>
    <xf numFmtId="0" fontId="60" fillId="7" borderId="74" xfId="0" applyFont="1" applyFill="1" applyBorder="1" applyAlignment="1">
      <alignment horizontal="left" vertical="center" wrapText="1"/>
    </xf>
    <xf numFmtId="0" fontId="60" fillId="7" borderId="80" xfId="0" applyFont="1" applyFill="1" applyBorder="1" applyAlignment="1">
      <alignment horizontal="left" vertical="center" wrapText="1"/>
    </xf>
    <xf numFmtId="0" fontId="60" fillId="7" borderId="82" xfId="0" applyFont="1" applyFill="1" applyBorder="1" applyAlignment="1">
      <alignment horizontal="left" vertical="center" wrapText="1"/>
    </xf>
    <xf numFmtId="0" fontId="60" fillId="7" borderId="49" xfId="0" applyFont="1" applyFill="1" applyBorder="1" applyAlignment="1">
      <alignment horizontal="left" vertical="center" wrapText="1"/>
    </xf>
    <xf numFmtId="0" fontId="60" fillId="7" borderId="94" xfId="0" applyFont="1" applyFill="1" applyBorder="1" applyAlignment="1">
      <alignment horizontal="left" vertical="center" wrapText="1"/>
    </xf>
    <xf numFmtId="0" fontId="60" fillId="7" borderId="44" xfId="0" applyFont="1" applyFill="1" applyBorder="1" applyAlignment="1">
      <alignment horizontal="left" vertical="center" wrapText="1"/>
    </xf>
    <xf numFmtId="0" fontId="60" fillId="7" borderId="86" xfId="0" applyFont="1" applyFill="1" applyBorder="1" applyAlignment="1">
      <alignment horizontal="left" vertical="center" wrapText="1"/>
    </xf>
    <xf numFmtId="0" fontId="60" fillId="41" borderId="17" xfId="0" applyFont="1" applyFill="1" applyBorder="1" applyAlignment="1">
      <alignment horizontal="left" vertical="center" wrapText="1"/>
    </xf>
    <xf numFmtId="0" fontId="60" fillId="41" borderId="21" xfId="0" applyFont="1" applyFill="1" applyBorder="1" applyAlignment="1">
      <alignment horizontal="left" vertical="center" wrapText="1"/>
    </xf>
    <xf numFmtId="0" fontId="60" fillId="41" borderId="27" xfId="0" applyFont="1" applyFill="1" applyBorder="1" applyAlignment="1">
      <alignment horizontal="left" vertical="center" wrapText="1"/>
    </xf>
    <xf numFmtId="0" fontId="60" fillId="41" borderId="18" xfId="0" applyFont="1" applyFill="1" applyBorder="1" applyAlignment="1">
      <alignment horizontal="left" vertical="center" wrapText="1"/>
    </xf>
    <xf numFmtId="0" fontId="60" fillId="41" borderId="32" xfId="0" applyFont="1" applyFill="1" applyBorder="1" applyAlignment="1">
      <alignment horizontal="left" vertical="center" wrapText="1"/>
    </xf>
    <xf numFmtId="0" fontId="60" fillId="41" borderId="51" xfId="0" applyFont="1" applyFill="1" applyBorder="1" applyAlignment="1">
      <alignment horizontal="left" vertical="center" wrapText="1"/>
    </xf>
    <xf numFmtId="0" fontId="3" fillId="0" borderId="18" xfId="0" applyFont="1" applyBorder="1" applyAlignment="1">
      <alignment horizontal="left" vertical="center" wrapText="1"/>
    </xf>
    <xf numFmtId="0" fontId="3" fillId="0" borderId="51" xfId="0" applyFont="1" applyBorder="1" applyAlignment="1">
      <alignment horizontal="left" vertical="center" wrapText="1"/>
    </xf>
    <xf numFmtId="0" fontId="3" fillId="0" borderId="32" xfId="0" applyFont="1" applyBorder="1" applyAlignment="1">
      <alignment horizontal="left" vertical="center" wrapText="1"/>
    </xf>
    <xf numFmtId="0" fontId="3" fillId="0" borderId="17" xfId="0" applyFont="1" applyBorder="1" applyAlignment="1">
      <alignment horizontal="left" vertical="center" wrapText="1"/>
    </xf>
    <xf numFmtId="0" fontId="3" fillId="0" borderId="21" xfId="0" applyFont="1" applyBorder="1" applyAlignment="1">
      <alignment horizontal="left" vertical="center" wrapText="1"/>
    </xf>
    <xf numFmtId="0" fontId="3" fillId="0" borderId="27" xfId="0" applyFont="1" applyBorder="1" applyAlignment="1">
      <alignment horizontal="left" vertical="center" wrapText="1"/>
    </xf>
    <xf numFmtId="0" fontId="5" fillId="0" borderId="92" xfId="3" applyFont="1" applyBorder="1" applyAlignment="1">
      <alignment horizontal="center" vertical="center"/>
    </xf>
    <xf numFmtId="0" fontId="60" fillId="23" borderId="39" xfId="0" applyFont="1" applyFill="1" applyBorder="1" applyAlignment="1">
      <alignment horizontal="center" vertical="center"/>
    </xf>
    <xf numFmtId="0" fontId="60" fillId="23" borderId="40" xfId="0" applyFont="1" applyFill="1" applyBorder="1" applyAlignment="1">
      <alignment horizontal="center" vertical="center"/>
    </xf>
    <xf numFmtId="0" fontId="3" fillId="0" borderId="40" xfId="0" applyFont="1" applyBorder="1" applyAlignment="1">
      <alignment horizontal="left" vertical="center"/>
    </xf>
    <xf numFmtId="0" fontId="3" fillId="0" borderId="97" xfId="0" applyFont="1" applyBorder="1" applyAlignment="1">
      <alignment horizontal="left" vertical="center"/>
    </xf>
    <xf numFmtId="0" fontId="3" fillId="0" borderId="105" xfId="0" applyFont="1" applyBorder="1" applyAlignment="1">
      <alignment horizontal="left" vertical="center"/>
    </xf>
    <xf numFmtId="0" fontId="3" fillId="0" borderId="106" xfId="0" applyFont="1" applyBorder="1" applyAlignment="1">
      <alignment horizontal="left" vertical="center"/>
    </xf>
    <xf numFmtId="0" fontId="60" fillId="24" borderId="39" xfId="0" applyFont="1" applyFill="1" applyBorder="1" applyAlignment="1">
      <alignment horizontal="center" vertical="center"/>
    </xf>
    <xf numFmtId="0" fontId="60" fillId="24" borderId="40" xfId="0" applyFont="1" applyFill="1" applyBorder="1" applyAlignment="1">
      <alignment horizontal="center" vertical="center"/>
    </xf>
    <xf numFmtId="0" fontId="60" fillId="24" borderId="97" xfId="0" applyFont="1" applyFill="1" applyBorder="1" applyAlignment="1">
      <alignment horizontal="center" vertical="center"/>
    </xf>
    <xf numFmtId="0" fontId="3" fillId="0" borderId="44" xfId="0" applyFont="1" applyBorder="1" applyAlignment="1">
      <alignment horizontal="left" vertical="center"/>
    </xf>
    <xf numFmtId="0" fontId="60" fillId="23" borderId="35" xfId="0" applyFont="1" applyFill="1" applyBorder="1" applyAlignment="1">
      <alignment horizontal="left" vertical="center"/>
    </xf>
    <xf numFmtId="0" fontId="60" fillId="23" borderId="105" xfId="0" applyFont="1" applyFill="1" applyBorder="1" applyAlignment="1">
      <alignment horizontal="left" vertical="center"/>
    </xf>
    <xf numFmtId="0" fontId="60" fillId="23" borderId="106" xfId="0" applyFont="1" applyFill="1" applyBorder="1" applyAlignment="1">
      <alignment horizontal="left" vertical="center"/>
    </xf>
    <xf numFmtId="0" fontId="60" fillId="23" borderId="97" xfId="0" applyFont="1" applyFill="1" applyBorder="1" applyAlignment="1">
      <alignment horizontal="center" vertical="center"/>
    </xf>
    <xf numFmtId="0" fontId="60" fillId="42" borderId="39" xfId="0" applyFont="1" applyFill="1" applyBorder="1" applyAlignment="1">
      <alignment horizontal="center" vertical="center"/>
    </xf>
    <xf numFmtId="0" fontId="60" fillId="42" borderId="40" xfId="0" applyFont="1" applyFill="1" applyBorder="1" applyAlignment="1">
      <alignment horizontal="center" vertical="center"/>
    </xf>
    <xf numFmtId="0" fontId="60" fillId="42" borderId="44" xfId="0" applyFont="1" applyFill="1" applyBorder="1" applyAlignment="1">
      <alignment horizontal="center" vertical="center"/>
    </xf>
    <xf numFmtId="0" fontId="60" fillId="42" borderId="39" xfId="0" applyFont="1" applyFill="1" applyBorder="1" applyAlignment="1">
      <alignment horizontal="left" vertical="center"/>
    </xf>
    <xf numFmtId="0" fontId="60" fillId="42" borderId="40" xfId="0" applyFont="1" applyFill="1" applyBorder="1" applyAlignment="1">
      <alignment horizontal="left" vertical="center"/>
    </xf>
    <xf numFmtId="0" fontId="60" fillId="42" borderId="97" xfId="0" applyFont="1" applyFill="1" applyBorder="1" applyAlignment="1">
      <alignment horizontal="left" vertical="center"/>
    </xf>
    <xf numFmtId="0" fontId="60" fillId="42" borderId="97" xfId="0" applyFont="1" applyFill="1" applyBorder="1" applyAlignment="1">
      <alignment horizontal="center" vertical="center"/>
    </xf>
    <xf numFmtId="0" fontId="60" fillId="42" borderId="46" xfId="0" applyFont="1" applyFill="1" applyBorder="1" applyAlignment="1">
      <alignment horizontal="center" vertical="center"/>
    </xf>
    <xf numFmtId="0" fontId="60" fillId="7" borderId="44" xfId="0" applyFont="1" applyFill="1" applyBorder="1" applyAlignment="1">
      <alignment horizontal="center" vertical="center"/>
    </xf>
    <xf numFmtId="0" fontId="60" fillId="7" borderId="86" xfId="0" applyFont="1" applyFill="1" applyBorder="1" applyAlignment="1">
      <alignment horizontal="center" vertical="center"/>
    </xf>
    <xf numFmtId="0" fontId="3" fillId="0" borderId="1" xfId="0" applyFont="1" applyBorder="1" applyAlignment="1">
      <alignment horizontal="left" vertical="center"/>
    </xf>
    <xf numFmtId="0" fontId="60" fillId="7" borderId="74" xfId="0" applyFont="1" applyFill="1" applyBorder="1" applyAlignment="1">
      <alignment horizontal="left" vertical="center"/>
    </xf>
    <xf numFmtId="0" fontId="60" fillId="7" borderId="80" xfId="0" applyFont="1" applyFill="1" applyBorder="1" applyAlignment="1">
      <alignment horizontal="left" vertical="center"/>
    </xf>
    <xf numFmtId="0" fontId="60" fillId="7" borderId="82" xfId="0" applyFont="1" applyFill="1" applyBorder="1" applyAlignment="1">
      <alignment horizontal="left" vertical="center"/>
    </xf>
    <xf numFmtId="0" fontId="3" fillId="0" borderId="17" xfId="0" applyFont="1" applyBorder="1" applyAlignment="1">
      <alignment horizontal="left" vertical="center"/>
    </xf>
    <xf numFmtId="0" fontId="3" fillId="0" borderId="21" xfId="0" applyFont="1" applyBorder="1" applyAlignment="1">
      <alignment horizontal="left" vertical="center"/>
    </xf>
    <xf numFmtId="0" fontId="3" fillId="0" borderId="27" xfId="0" applyFont="1" applyBorder="1" applyAlignment="1">
      <alignment horizontal="left" vertical="center"/>
    </xf>
    <xf numFmtId="0" fontId="3" fillId="0" borderId="49" xfId="0" applyFont="1" applyBorder="1" applyAlignment="1">
      <alignment horizontal="left" vertical="center"/>
    </xf>
    <xf numFmtId="0" fontId="3" fillId="0" borderId="50" xfId="0" applyFont="1" applyBorder="1" applyAlignment="1">
      <alignment horizontal="left" vertical="center"/>
    </xf>
    <xf numFmtId="0" fontId="3" fillId="0" borderId="94" xfId="0" applyFont="1" applyBorder="1" applyAlignment="1">
      <alignment horizontal="left" vertical="center"/>
    </xf>
    <xf numFmtId="0" fontId="3" fillId="0" borderId="45" xfId="0" applyFont="1" applyBorder="1" applyAlignment="1">
      <alignment horizontal="left" vertical="center"/>
    </xf>
    <xf numFmtId="0" fontId="3" fillId="0" borderId="86" xfId="0" applyFont="1" applyBorder="1" applyAlignment="1">
      <alignment horizontal="left" vertical="center"/>
    </xf>
    <xf numFmtId="0" fontId="3" fillId="0" borderId="69" xfId="0" applyFont="1" applyBorder="1" applyAlignment="1">
      <alignment horizontal="left" vertical="center"/>
    </xf>
    <xf numFmtId="0" fontId="3" fillId="0" borderId="76" xfId="0" applyFont="1" applyBorder="1" applyAlignment="1">
      <alignment horizontal="left" vertical="center"/>
    </xf>
    <xf numFmtId="0" fontId="3" fillId="0" borderId="79" xfId="0" applyFont="1" applyBorder="1" applyAlignment="1">
      <alignment horizontal="left" vertical="center"/>
    </xf>
    <xf numFmtId="0" fontId="60" fillId="7" borderId="41" xfId="0" applyFont="1" applyFill="1" applyBorder="1" applyAlignment="1">
      <alignment horizontal="center" vertical="center"/>
    </xf>
    <xf numFmtId="0" fontId="60" fillId="7" borderId="42" xfId="0" applyFont="1" applyFill="1" applyBorder="1" applyAlignment="1">
      <alignment horizontal="center" vertical="center"/>
    </xf>
    <xf numFmtId="0" fontId="60" fillId="7" borderId="43" xfId="0" applyFont="1" applyFill="1" applyBorder="1" applyAlignment="1">
      <alignment horizontal="center" vertical="center"/>
    </xf>
    <xf numFmtId="0" fontId="60" fillId="7" borderId="46" xfId="0" applyFont="1" applyFill="1" applyBorder="1" applyAlignment="1">
      <alignment horizontal="center" vertical="center"/>
    </xf>
    <xf numFmtId="0" fontId="60" fillId="7" borderId="48" xfId="0" applyFont="1" applyFill="1" applyBorder="1" applyAlignment="1">
      <alignment horizontal="center" vertical="center"/>
    </xf>
    <xf numFmtId="0" fontId="60" fillId="41" borderId="87" xfId="0" applyFont="1" applyFill="1" applyBorder="1" applyAlignment="1">
      <alignment horizontal="left" vertical="center"/>
    </xf>
    <xf numFmtId="0" fontId="60" fillId="41" borderId="42" xfId="0" applyFont="1" applyFill="1" applyBorder="1" applyAlignment="1">
      <alignment horizontal="left" vertical="center"/>
    </xf>
    <xf numFmtId="0" fontId="60" fillId="41" borderId="62" xfId="0" applyFont="1" applyFill="1" applyBorder="1" applyAlignment="1">
      <alignment horizontal="left" vertical="center"/>
    </xf>
    <xf numFmtId="0" fontId="60" fillId="41" borderId="49" xfId="0" applyFont="1" applyFill="1" applyBorder="1" applyAlignment="1">
      <alignment horizontal="center" vertical="center"/>
    </xf>
    <xf numFmtId="0" fontId="60" fillId="41" borderId="50" xfId="0" applyFont="1" applyFill="1" applyBorder="1" applyAlignment="1">
      <alignment horizontal="center" vertical="center"/>
    </xf>
    <xf numFmtId="0" fontId="60" fillId="41" borderId="44" xfId="0" applyFont="1" applyFill="1" applyBorder="1" applyAlignment="1">
      <alignment horizontal="center" vertical="center"/>
    </xf>
    <xf numFmtId="0" fontId="60" fillId="41" borderId="45" xfId="0" applyFont="1" applyFill="1" applyBorder="1" applyAlignment="1">
      <alignment horizontal="center" vertical="center"/>
    </xf>
    <xf numFmtId="0" fontId="60" fillId="41" borderId="41" xfId="0" applyFont="1" applyFill="1" applyBorder="1" applyAlignment="1">
      <alignment horizontal="center" vertical="center"/>
    </xf>
    <xf numFmtId="0" fontId="60" fillId="41" borderId="42" xfId="0" applyFont="1" applyFill="1" applyBorder="1" applyAlignment="1">
      <alignment horizontal="center" vertical="center"/>
    </xf>
    <xf numFmtId="0" fontId="60" fillId="41" borderId="43" xfId="0" applyFont="1" applyFill="1" applyBorder="1" applyAlignment="1">
      <alignment horizontal="center" vertical="center"/>
    </xf>
    <xf numFmtId="0" fontId="60" fillId="41" borderId="46" xfId="0" applyFont="1" applyFill="1" applyBorder="1" applyAlignment="1">
      <alignment horizontal="center" vertical="center"/>
    </xf>
    <xf numFmtId="0" fontId="60" fillId="41" borderId="47" xfId="0" applyFont="1" applyFill="1" applyBorder="1" applyAlignment="1">
      <alignment horizontal="center" vertical="center"/>
    </xf>
    <xf numFmtId="0" fontId="60" fillId="7" borderId="49" xfId="0" applyFont="1" applyFill="1" applyBorder="1" applyAlignment="1">
      <alignment horizontal="center" vertical="center"/>
    </xf>
    <xf numFmtId="0" fontId="60" fillId="7" borderId="94" xfId="0" applyFont="1" applyFill="1" applyBorder="1" applyAlignment="1">
      <alignment horizontal="center" vertical="center"/>
    </xf>
    <xf numFmtId="0" fontId="0" fillId="0" borderId="1" xfId="0" applyBorder="1" applyAlignment="1">
      <alignment horizontal="left" wrapText="1"/>
    </xf>
    <xf numFmtId="0" fontId="0" fillId="0" borderId="40" xfId="0" applyBorder="1" applyAlignment="1">
      <alignment horizontal="left" vertical="center"/>
    </xf>
    <xf numFmtId="0" fontId="0" fillId="0" borderId="97" xfId="0" applyBorder="1" applyAlignment="1">
      <alignment horizontal="left" vertical="center"/>
    </xf>
    <xf numFmtId="0" fontId="4" fillId="0" borderId="92" xfId="3" applyBorder="1" applyAlignment="1">
      <alignment horizontal="left" vertical="center"/>
    </xf>
    <xf numFmtId="0" fontId="0" fillId="0" borderId="105" xfId="0" applyBorder="1" applyAlignment="1">
      <alignment horizontal="left" vertical="center"/>
    </xf>
    <xf numFmtId="0" fontId="0" fillId="0" borderId="106" xfId="0" applyBorder="1" applyAlignment="1">
      <alignment horizontal="left" vertical="center"/>
    </xf>
    <xf numFmtId="0" fontId="0" fillId="0" borderId="44" xfId="0" applyBorder="1" applyAlignment="1">
      <alignment horizontal="left" vertical="center"/>
    </xf>
    <xf numFmtId="0" fontId="60" fillId="42" borderId="49" xfId="0" applyFont="1" applyFill="1" applyBorder="1" applyAlignment="1">
      <alignment horizontal="center" vertical="center"/>
    </xf>
    <xf numFmtId="0" fontId="60" fillId="7" borderId="40" xfId="0" applyFont="1" applyFill="1" applyBorder="1" applyAlignment="1">
      <alignment horizontal="center" vertical="center"/>
    </xf>
    <xf numFmtId="0" fontId="0" fillId="0" borderId="1" xfId="0" applyBorder="1" applyAlignment="1">
      <alignment vertical="center" wrapText="1"/>
    </xf>
    <xf numFmtId="0" fontId="0" fillId="0" borderId="1" xfId="0" applyBorder="1" applyAlignment="1">
      <alignment horizontal="left" vertical="center" wrapText="1"/>
    </xf>
    <xf numFmtId="0" fontId="60" fillId="7" borderId="94" xfId="0" applyFont="1" applyFill="1" applyBorder="1" applyAlignment="1">
      <alignment horizontal="left" vertical="center"/>
    </xf>
    <xf numFmtId="0" fontId="60" fillId="7" borderId="86" xfId="0" applyFont="1" applyFill="1" applyBorder="1" applyAlignment="1">
      <alignment horizontal="left" vertical="center"/>
    </xf>
    <xf numFmtId="0" fontId="60" fillId="7" borderId="48" xfId="0" applyFont="1" applyFill="1" applyBorder="1" applyAlignment="1">
      <alignment horizontal="left" vertical="center"/>
    </xf>
    <xf numFmtId="0" fontId="60" fillId="7" borderId="97" xfId="0" applyFont="1" applyFill="1" applyBorder="1" applyAlignment="1">
      <alignment horizontal="center" vertical="center"/>
    </xf>
    <xf numFmtId="0" fontId="60" fillId="7" borderId="39" xfId="0" applyFont="1" applyFill="1" applyBorder="1" applyAlignment="1">
      <alignment horizontal="center" vertical="center"/>
    </xf>
    <xf numFmtId="0" fontId="60" fillId="41" borderId="2" xfId="0" applyFont="1" applyFill="1" applyBorder="1" applyAlignment="1">
      <alignment horizontal="left" vertical="center"/>
    </xf>
    <xf numFmtId="0" fontId="60" fillId="41" borderId="3" xfId="0" applyFont="1" applyFill="1" applyBorder="1" applyAlignment="1">
      <alignment horizontal="left" vertical="center"/>
    </xf>
    <xf numFmtId="0" fontId="60" fillId="41" borderId="4" xfId="0" applyFont="1" applyFill="1" applyBorder="1" applyAlignment="1">
      <alignment horizontal="left" vertical="center"/>
    </xf>
    <xf numFmtId="0" fontId="60" fillId="41" borderId="5" xfId="0" applyFont="1" applyFill="1" applyBorder="1" applyAlignment="1">
      <alignment horizontal="left" vertical="center"/>
    </xf>
    <xf numFmtId="0" fontId="60" fillId="41" borderId="1" xfId="0" applyFont="1" applyFill="1" applyBorder="1" applyAlignment="1">
      <alignment horizontal="left" vertical="center"/>
    </xf>
    <xf numFmtId="0" fontId="60" fillId="41" borderId="6" xfId="0" applyFont="1" applyFill="1" applyBorder="1" applyAlignment="1">
      <alignment horizontal="left" vertical="center"/>
    </xf>
    <xf numFmtId="0" fontId="0" fillId="0" borderId="41" xfId="0" applyBorder="1" applyAlignment="1">
      <alignment horizontal="left" vertical="center"/>
    </xf>
    <xf numFmtId="0" fontId="0" fillId="0" borderId="42" xfId="0" applyBorder="1" applyAlignment="1">
      <alignment horizontal="left" vertical="center"/>
    </xf>
    <xf numFmtId="0" fontId="0" fillId="0" borderId="62" xfId="0" applyBorder="1" applyAlignment="1">
      <alignment horizontal="left" vertical="center"/>
    </xf>
    <xf numFmtId="0" fontId="0" fillId="0" borderId="41" xfId="0" applyBorder="1" applyAlignment="1">
      <alignment horizontal="center" vertical="center"/>
    </xf>
    <xf numFmtId="0" fontId="0" fillId="0" borderId="42" xfId="0" applyBorder="1" applyAlignment="1">
      <alignment horizontal="center" vertical="center"/>
    </xf>
    <xf numFmtId="0" fontId="0" fillId="0" borderId="43" xfId="0" applyBorder="1" applyAlignment="1">
      <alignment horizontal="center" vertical="center"/>
    </xf>
    <xf numFmtId="0" fontId="0" fillId="0" borderId="1" xfId="0" applyBorder="1" applyAlignment="1">
      <alignment vertical="center"/>
    </xf>
    <xf numFmtId="0" fontId="0" fillId="0" borderId="1" xfId="0" applyBorder="1" applyAlignment="1">
      <alignment horizontal="left" vertical="center"/>
    </xf>
    <xf numFmtId="0" fontId="0" fillId="0" borderId="18" xfId="0" applyBorder="1" applyAlignment="1">
      <alignment wrapText="1"/>
    </xf>
    <xf numFmtId="0" fontId="0" fillId="0" borderId="51" xfId="0" applyBorder="1" applyAlignment="1">
      <alignment wrapText="1"/>
    </xf>
    <xf numFmtId="0" fontId="0" fillId="0" borderId="32" xfId="0" applyBorder="1" applyAlignment="1">
      <alignment wrapText="1"/>
    </xf>
    <xf numFmtId="0" fontId="60" fillId="41" borderId="1" xfId="0" applyFont="1" applyFill="1" applyBorder="1" applyAlignment="1">
      <alignment horizontal="center" vertical="center"/>
    </xf>
    <xf numFmtId="0" fontId="60" fillId="41" borderId="6" xfId="0" applyFont="1" applyFill="1" applyBorder="1" applyAlignment="1">
      <alignment horizontal="center" vertical="center"/>
    </xf>
    <xf numFmtId="0" fontId="60" fillId="41" borderId="5" xfId="0" applyFont="1" applyFill="1" applyBorder="1" applyAlignment="1">
      <alignment horizontal="center" vertical="center"/>
    </xf>
    <xf numFmtId="0" fontId="0" fillId="0" borderId="49" xfId="0" applyBorder="1" applyAlignment="1">
      <alignment horizontal="left" vertical="center"/>
    </xf>
    <xf numFmtId="0" fontId="0" fillId="0" borderId="50" xfId="0" applyBorder="1" applyAlignment="1">
      <alignment horizontal="left" vertical="center"/>
    </xf>
    <xf numFmtId="0" fontId="0" fillId="0" borderId="94" xfId="0" applyBorder="1" applyAlignment="1">
      <alignment horizontal="left" vertical="center"/>
    </xf>
    <xf numFmtId="0" fontId="0" fillId="0" borderId="45" xfId="0" applyBorder="1" applyAlignment="1">
      <alignment horizontal="left" vertical="center"/>
    </xf>
    <xf numFmtId="0" fontId="0" fillId="0" borderId="86" xfId="0" applyBorder="1" applyAlignment="1">
      <alignment horizontal="left" vertical="center"/>
    </xf>
    <xf numFmtId="0" fontId="0" fillId="0" borderId="69" xfId="0" applyBorder="1" applyAlignment="1">
      <alignment horizontal="left" vertical="center"/>
    </xf>
    <xf numFmtId="0" fontId="0" fillId="0" borderId="76" xfId="0" applyBorder="1" applyAlignment="1">
      <alignment horizontal="left" vertical="center"/>
    </xf>
    <xf numFmtId="0" fontId="0" fillId="0" borderId="79" xfId="0" applyBorder="1" applyAlignment="1">
      <alignment horizontal="left" vertical="center"/>
    </xf>
    <xf numFmtId="0" fontId="0" fillId="0" borderId="31" xfId="0" applyBorder="1" applyAlignment="1">
      <alignment horizontal="left" vertical="center" wrapText="1"/>
    </xf>
    <xf numFmtId="0" fontId="0" fillId="0" borderId="0" xfId="0" applyAlignment="1">
      <alignment horizontal="left" vertical="center" wrapText="1"/>
    </xf>
    <xf numFmtId="0" fontId="0" fillId="0" borderId="41" xfId="0" applyBorder="1" applyAlignment="1">
      <alignment horizontal="left"/>
    </xf>
    <xf numFmtId="0" fontId="0" fillId="0" borderId="42" xfId="0" applyBorder="1" applyAlignment="1">
      <alignment horizontal="left"/>
    </xf>
    <xf numFmtId="0" fontId="0" fillId="0" borderId="43" xfId="0" applyBorder="1" applyAlignment="1">
      <alignment horizontal="left"/>
    </xf>
    <xf numFmtId="0" fontId="0" fillId="0" borderId="41" xfId="0" applyBorder="1" applyAlignment="1">
      <alignment horizontal="left" vertical="center" wrapText="1"/>
    </xf>
    <xf numFmtId="0" fontId="0" fillId="0" borderId="42" xfId="0" applyBorder="1" applyAlignment="1">
      <alignment horizontal="left" vertical="center" wrapText="1"/>
    </xf>
    <xf numFmtId="0" fontId="0" fillId="0" borderId="43" xfId="0" applyBorder="1" applyAlignment="1">
      <alignment horizontal="left" vertical="center" wrapText="1"/>
    </xf>
    <xf numFmtId="0" fontId="0" fillId="0" borderId="43" xfId="0" applyBorder="1" applyAlignment="1">
      <alignment horizontal="left" vertical="center"/>
    </xf>
    <xf numFmtId="0" fontId="60" fillId="7" borderId="39" xfId="0" applyFont="1" applyFill="1" applyBorder="1" applyAlignment="1">
      <alignment horizontal="left" vertical="center"/>
    </xf>
    <xf numFmtId="0" fontId="60" fillId="7" borderId="40" xfId="0" applyFont="1" applyFill="1" applyBorder="1" applyAlignment="1">
      <alignment horizontal="left" vertical="center"/>
    </xf>
    <xf numFmtId="0" fontId="60" fillId="7" borderId="97" xfId="0" applyFont="1" applyFill="1" applyBorder="1" applyAlignment="1">
      <alignment horizontal="left" vertical="center"/>
    </xf>
    <xf numFmtId="0" fontId="60" fillId="41" borderId="2" xfId="0" applyFont="1" applyFill="1" applyBorder="1" applyAlignment="1">
      <alignment horizontal="left" vertical="center" wrapText="1"/>
    </xf>
    <xf numFmtId="0" fontId="60" fillId="41" borderId="3" xfId="0" applyFont="1" applyFill="1" applyBorder="1" applyAlignment="1">
      <alignment horizontal="left" vertical="center" wrapText="1"/>
    </xf>
    <xf numFmtId="0" fontId="60" fillId="41" borderId="4" xfId="0" applyFont="1" applyFill="1" applyBorder="1" applyAlignment="1">
      <alignment horizontal="left" vertical="center" wrapText="1"/>
    </xf>
    <xf numFmtId="0" fontId="0" fillId="0" borderId="19" xfId="0" applyBorder="1" applyAlignment="1">
      <alignment horizontal="center" vertical="center"/>
    </xf>
    <xf numFmtId="0" fontId="0" fillId="0" borderId="60" xfId="0" applyBorder="1" applyAlignment="1">
      <alignment horizontal="center" vertical="center"/>
    </xf>
    <xf numFmtId="0" fontId="0" fillId="0" borderId="63" xfId="0" applyBorder="1" applyAlignment="1">
      <alignment horizontal="center" vertical="center"/>
    </xf>
    <xf numFmtId="0" fontId="0" fillId="0" borderId="51" xfId="0" applyBorder="1" applyAlignment="1">
      <alignment horizontal="center" vertical="center"/>
    </xf>
    <xf numFmtId="0" fontId="0" fillId="0" borderId="32" xfId="0" applyBorder="1" applyAlignment="1">
      <alignment horizontal="center" vertical="center"/>
    </xf>
    <xf numFmtId="0" fontId="0" fillId="0" borderId="18" xfId="0" applyBorder="1" applyAlignment="1">
      <alignment horizontal="center" wrapText="1"/>
    </xf>
    <xf numFmtId="0" fontId="0" fillId="0" borderId="51" xfId="0" applyBorder="1" applyAlignment="1">
      <alignment horizontal="center" wrapText="1"/>
    </xf>
    <xf numFmtId="0" fontId="0" fillId="0" borderId="32" xfId="0" applyBorder="1" applyAlignment="1">
      <alignment horizontal="center" wrapText="1"/>
    </xf>
    <xf numFmtId="0" fontId="0" fillId="0" borderId="49" xfId="0" applyBorder="1" applyAlignment="1">
      <alignment horizontal="left" vertical="center" wrapText="1"/>
    </xf>
    <xf numFmtId="0" fontId="0" fillId="0" borderId="50" xfId="0" applyBorder="1" applyAlignment="1">
      <alignment horizontal="left" vertical="center" wrapText="1"/>
    </xf>
    <xf numFmtId="0" fontId="0" fillId="0" borderId="94" xfId="0" applyBorder="1" applyAlignment="1">
      <alignment horizontal="left" vertical="center" wrapText="1"/>
    </xf>
    <xf numFmtId="0" fontId="0" fillId="0" borderId="44" xfId="0" applyBorder="1" applyAlignment="1">
      <alignment horizontal="left" vertical="center" wrapText="1"/>
    </xf>
    <xf numFmtId="0" fontId="0" fillId="0" borderId="45" xfId="0" applyBorder="1" applyAlignment="1">
      <alignment horizontal="left" vertical="center" wrapText="1"/>
    </xf>
    <xf numFmtId="0" fontId="0" fillId="0" borderId="86" xfId="0" applyBorder="1" applyAlignment="1">
      <alignment horizontal="left" vertical="center" wrapText="1"/>
    </xf>
    <xf numFmtId="0" fontId="0" fillId="0" borderId="79" xfId="0" applyBorder="1" applyAlignment="1">
      <alignment horizontal="left"/>
    </xf>
    <xf numFmtId="0" fontId="0" fillId="0" borderId="80" xfId="0" applyBorder="1" applyAlignment="1">
      <alignment horizontal="left"/>
    </xf>
    <xf numFmtId="0" fontId="0" fillId="0" borderId="75" xfId="0" applyBorder="1" applyAlignment="1">
      <alignment horizontal="left"/>
    </xf>
    <xf numFmtId="0" fontId="0" fillId="0" borderId="69" xfId="0" applyBorder="1" applyAlignment="1">
      <alignment horizontal="left" wrapText="1"/>
    </xf>
    <xf numFmtId="0" fontId="0" fillId="0" borderId="66" xfId="0" applyBorder="1" applyAlignment="1">
      <alignment horizontal="left" wrapText="1"/>
    </xf>
    <xf numFmtId="0" fontId="0" fillId="0" borderId="70" xfId="0" applyBorder="1" applyAlignment="1">
      <alignment horizontal="left" wrapText="1"/>
    </xf>
    <xf numFmtId="0" fontId="0" fillId="0" borderId="18" xfId="0" applyBorder="1" applyAlignment="1">
      <alignment vertical="center" wrapText="1"/>
    </xf>
    <xf numFmtId="0" fontId="0" fillId="0" borderId="18" xfId="0" applyBorder="1" applyAlignment="1">
      <alignment horizontal="left" vertical="center" wrapText="1"/>
    </xf>
    <xf numFmtId="0" fontId="0" fillId="0" borderId="51" xfId="0" applyBorder="1" applyAlignment="1">
      <alignment horizontal="left" vertical="center" wrapText="1"/>
    </xf>
    <xf numFmtId="0" fontId="0" fillId="0" borderId="18" xfId="0" applyBorder="1" applyAlignment="1">
      <alignment horizontal="left" vertical="center"/>
    </xf>
    <xf numFmtId="0" fontId="0" fillId="0" borderId="51" xfId="0" applyBorder="1" applyAlignment="1">
      <alignment horizontal="left" vertical="center"/>
    </xf>
    <xf numFmtId="0" fontId="0" fillId="0" borderId="41" xfId="0" applyBorder="1" applyAlignment="1">
      <alignment vertical="center"/>
    </xf>
    <xf numFmtId="0" fontId="0" fillId="0" borderId="42" xfId="0" applyBorder="1" applyAlignment="1">
      <alignment vertical="center"/>
    </xf>
    <xf numFmtId="0" fontId="0" fillId="0" borderId="43" xfId="0" applyBorder="1" applyAlignment="1">
      <alignment vertical="center"/>
    </xf>
    <xf numFmtId="0" fontId="0" fillId="0" borderId="69" xfId="0" applyBorder="1" applyAlignment="1">
      <alignment vertical="center"/>
    </xf>
    <xf numFmtId="0" fontId="0" fillId="0" borderId="66" xfId="0" applyBorder="1" applyAlignment="1">
      <alignment vertical="center"/>
    </xf>
    <xf numFmtId="0" fontId="0" fillId="0" borderId="70" xfId="0" applyBorder="1" applyAlignment="1">
      <alignment vertical="center"/>
    </xf>
    <xf numFmtId="0" fontId="0" fillId="0" borderId="62" xfId="0" applyBorder="1" applyAlignment="1">
      <alignment vertical="center"/>
    </xf>
    <xf numFmtId="0" fontId="0" fillId="0" borderId="64" xfId="0" applyBorder="1" applyAlignment="1">
      <alignment vertical="center"/>
    </xf>
    <xf numFmtId="0" fontId="0" fillId="0" borderId="40" xfId="0" applyBorder="1" applyAlignment="1">
      <alignment vertical="center"/>
    </xf>
    <xf numFmtId="0" fontId="0" fillId="0" borderId="97" xfId="0" applyBorder="1" applyAlignment="1">
      <alignment vertical="center"/>
    </xf>
    <xf numFmtId="0" fontId="60" fillId="7" borderId="1" xfId="0" applyFont="1" applyFill="1" applyBorder="1" applyAlignment="1">
      <alignment horizontal="center" vertical="center"/>
    </xf>
    <xf numFmtId="0" fontId="60" fillId="42" borderId="1" xfId="0" applyFont="1" applyFill="1" applyBorder="1" applyAlignment="1">
      <alignment vertical="center"/>
    </xf>
    <xf numFmtId="0" fontId="60" fillId="7" borderId="1" xfId="0" applyFont="1" applyFill="1" applyBorder="1" applyAlignment="1">
      <alignment horizontal="left" vertical="center"/>
    </xf>
    <xf numFmtId="0" fontId="60" fillId="42" borderId="1" xfId="0" applyFont="1" applyFill="1" applyBorder="1" applyAlignment="1">
      <alignment horizontal="left" vertical="center"/>
    </xf>
    <xf numFmtId="0" fontId="0" fillId="0" borderId="69" xfId="0" applyBorder="1" applyAlignment="1">
      <alignment horizontal="center" vertical="center"/>
    </xf>
    <xf numFmtId="0" fontId="0" fillId="0" borderId="66" xfId="0" applyBorder="1" applyAlignment="1">
      <alignment horizontal="center" vertical="center"/>
    </xf>
    <xf numFmtId="0" fontId="0" fillId="0" borderId="70" xfId="0" applyBorder="1" applyAlignment="1">
      <alignment horizontal="center" vertical="center"/>
    </xf>
    <xf numFmtId="0" fontId="0" fillId="0" borderId="66" xfId="0" applyBorder="1" applyAlignment="1">
      <alignment horizontal="left" vertical="center"/>
    </xf>
    <xf numFmtId="0" fontId="0" fillId="0" borderId="70" xfId="0" applyBorder="1" applyAlignment="1">
      <alignment horizontal="left" vertical="center"/>
    </xf>
    <xf numFmtId="0" fontId="60" fillId="41" borderId="5" xfId="0" applyFont="1" applyFill="1" applyBorder="1" applyAlignment="1">
      <alignment horizontal="left" vertical="center" wrapText="1"/>
    </xf>
    <xf numFmtId="0" fontId="60" fillId="41" borderId="1" xfId="0" applyFont="1" applyFill="1" applyBorder="1" applyAlignment="1">
      <alignment horizontal="left" vertical="center" wrapText="1"/>
    </xf>
    <xf numFmtId="0" fontId="60" fillId="41" borderId="6" xfId="0" applyFont="1" applyFill="1" applyBorder="1" applyAlignment="1">
      <alignment horizontal="left" vertical="center" wrapText="1"/>
    </xf>
    <xf numFmtId="0" fontId="45" fillId="41" borderId="39" xfId="0" applyFont="1" applyFill="1" applyBorder="1" applyAlignment="1">
      <alignment horizontal="left" vertical="center"/>
    </xf>
    <xf numFmtId="0" fontId="45" fillId="41" borderId="40" xfId="0" applyFont="1" applyFill="1" applyBorder="1" applyAlignment="1">
      <alignment horizontal="left" vertical="center"/>
    </xf>
    <xf numFmtId="0" fontId="45" fillId="41" borderId="86" xfId="0" applyFont="1" applyFill="1" applyBorder="1" applyAlignment="1">
      <alignment horizontal="left" vertical="center"/>
    </xf>
    <xf numFmtId="0" fontId="45" fillId="41" borderId="97" xfId="0" applyFont="1" applyFill="1" applyBorder="1" applyAlignment="1">
      <alignment horizontal="left" vertical="center"/>
    </xf>
    <xf numFmtId="0" fontId="45" fillId="41" borderId="39" xfId="0" applyFont="1" applyFill="1" applyBorder="1" applyAlignment="1">
      <alignment horizontal="center" vertical="center"/>
    </xf>
    <xf numFmtId="0" fontId="45" fillId="41" borderId="49" xfId="0" applyFont="1" applyFill="1" applyBorder="1" applyAlignment="1">
      <alignment horizontal="center" vertical="center"/>
    </xf>
    <xf numFmtId="0" fontId="45" fillId="41" borderId="40" xfId="0" applyFont="1" applyFill="1" applyBorder="1" applyAlignment="1">
      <alignment horizontal="center" vertical="center"/>
    </xf>
    <xf numFmtId="0" fontId="45" fillId="41" borderId="44" xfId="0" applyFont="1" applyFill="1" applyBorder="1" applyAlignment="1">
      <alignment horizontal="center" vertical="center"/>
    </xf>
    <xf numFmtId="0" fontId="45" fillId="41" borderId="97" xfId="0" applyFont="1" applyFill="1" applyBorder="1" applyAlignment="1">
      <alignment horizontal="center" vertical="center"/>
    </xf>
    <xf numFmtId="0" fontId="45" fillId="41" borderId="46" xfId="0" applyFont="1" applyFill="1" applyBorder="1" applyAlignment="1">
      <alignment horizontal="center" vertical="center"/>
    </xf>
    <xf numFmtId="0" fontId="45" fillId="7" borderId="94" xfId="0" applyFont="1" applyFill="1" applyBorder="1" applyAlignment="1">
      <alignment horizontal="left" vertical="center"/>
    </xf>
    <xf numFmtId="0" fontId="45" fillId="7" borderId="86" xfId="0" applyFont="1" applyFill="1" applyBorder="1" applyAlignment="1">
      <alignment horizontal="left" vertical="center"/>
    </xf>
    <xf numFmtId="0" fontId="45" fillId="7" borderId="40" xfId="0" applyFont="1" applyFill="1" applyBorder="1" applyAlignment="1">
      <alignment horizontal="left" vertical="center"/>
    </xf>
    <xf numFmtId="0" fontId="45" fillId="7" borderId="97" xfId="0" applyFont="1" applyFill="1" applyBorder="1" applyAlignment="1">
      <alignment horizontal="left" vertical="center"/>
    </xf>
    <xf numFmtId="0" fontId="45" fillId="7" borderId="39" xfId="0" applyFont="1" applyFill="1" applyBorder="1" applyAlignment="1">
      <alignment horizontal="center" vertical="center"/>
    </xf>
    <xf numFmtId="0" fontId="45" fillId="7" borderId="40" xfId="0" applyFont="1" applyFill="1" applyBorder="1" applyAlignment="1">
      <alignment horizontal="center" vertical="center"/>
    </xf>
    <xf numFmtId="0" fontId="45" fillId="7" borderId="44" xfId="0" applyFont="1" applyFill="1" applyBorder="1" applyAlignment="1">
      <alignment horizontal="center" vertical="center"/>
    </xf>
    <xf numFmtId="0" fontId="45" fillId="7" borderId="97" xfId="0" applyFont="1" applyFill="1" applyBorder="1" applyAlignment="1">
      <alignment horizontal="center" vertical="center"/>
    </xf>
    <xf numFmtId="0" fontId="45" fillId="42" borderId="40" xfId="0" applyFont="1" applyFill="1" applyBorder="1" applyAlignment="1">
      <alignment horizontal="center" vertical="center"/>
    </xf>
    <xf numFmtId="0" fontId="45" fillId="42" borderId="97" xfId="0" applyFont="1" applyFill="1" applyBorder="1" applyAlignment="1">
      <alignment horizontal="center" vertical="center"/>
    </xf>
    <xf numFmtId="0" fontId="45" fillId="42" borderId="44" xfId="0" applyFont="1" applyFill="1" applyBorder="1" applyAlignment="1">
      <alignment horizontal="center" vertical="center"/>
    </xf>
    <xf numFmtId="0" fontId="45" fillId="23" borderId="40" xfId="0" applyFont="1" applyFill="1" applyBorder="1" applyAlignment="1">
      <alignment horizontal="center" vertical="center"/>
    </xf>
    <xf numFmtId="0" fontId="45" fillId="23" borderId="44" xfId="0" applyFont="1" applyFill="1" applyBorder="1" applyAlignment="1">
      <alignment horizontal="center" vertical="center"/>
    </xf>
    <xf numFmtId="0" fontId="45" fillId="23" borderId="97" xfId="0" applyFont="1" applyFill="1" applyBorder="1" applyAlignment="1">
      <alignment horizontal="center" vertical="center"/>
    </xf>
    <xf numFmtId="0" fontId="45" fillId="23" borderId="46" xfId="0" applyFont="1" applyFill="1" applyBorder="1" applyAlignment="1">
      <alignment horizontal="center" vertical="center"/>
    </xf>
    <xf numFmtId="0" fontId="45" fillId="42" borderId="94" xfId="0" applyFont="1" applyFill="1" applyBorder="1" applyAlignment="1">
      <alignment horizontal="left" vertical="center"/>
    </xf>
    <xf numFmtId="0" fontId="45" fillId="42" borderId="86" xfId="0" applyFont="1" applyFill="1" applyBorder="1" applyAlignment="1">
      <alignment horizontal="left" vertical="center"/>
    </xf>
    <xf numFmtId="0" fontId="45" fillId="42" borderId="48" xfId="0" applyFont="1" applyFill="1" applyBorder="1" applyAlignment="1">
      <alignment horizontal="left" vertical="center"/>
    </xf>
    <xf numFmtId="0" fontId="45" fillId="23" borderId="39" xfId="0" applyFont="1" applyFill="1" applyBorder="1" applyAlignment="1">
      <alignment horizontal="center" vertical="center"/>
    </xf>
    <xf numFmtId="0" fontId="45" fillId="23" borderId="49" xfId="0" applyFont="1" applyFill="1" applyBorder="1" applyAlignment="1">
      <alignment horizontal="center" vertical="center"/>
    </xf>
    <xf numFmtId="0" fontId="45" fillId="42" borderId="39" xfId="0" applyFont="1" applyFill="1" applyBorder="1" applyAlignment="1">
      <alignment horizontal="center" vertical="center"/>
    </xf>
    <xf numFmtId="0" fontId="45" fillId="42" borderId="49" xfId="0" applyFont="1" applyFill="1" applyBorder="1" applyAlignment="1">
      <alignment horizontal="center" vertical="center"/>
    </xf>
    <xf numFmtId="0" fontId="45" fillId="24" borderId="39" xfId="0" applyFont="1" applyFill="1" applyBorder="1" applyAlignment="1">
      <alignment horizontal="center" vertical="center"/>
    </xf>
    <xf numFmtId="0" fontId="45" fillId="24" borderId="40" xfId="0" applyFont="1" applyFill="1" applyBorder="1" applyAlignment="1">
      <alignment horizontal="center" vertical="center"/>
    </xf>
    <xf numFmtId="0" fontId="45" fillId="24" borderId="97" xfId="0" applyFont="1" applyFill="1" applyBorder="1" applyAlignment="1">
      <alignment horizontal="center" vertical="center"/>
    </xf>
    <xf numFmtId="0" fontId="45" fillId="23" borderId="35" xfId="0" applyFont="1" applyFill="1" applyBorder="1" applyAlignment="1">
      <alignment horizontal="left" vertical="center"/>
    </xf>
    <xf numFmtId="0" fontId="45" fillId="23" borderId="105" xfId="0" applyFont="1" applyFill="1" applyBorder="1" applyAlignment="1">
      <alignment horizontal="left" vertical="center"/>
    </xf>
    <xf numFmtId="0" fontId="45" fillId="23" borderId="106" xfId="0" applyFont="1" applyFill="1" applyBorder="1" applyAlignment="1">
      <alignment horizontal="left" vertical="center"/>
    </xf>
    <xf numFmtId="0" fontId="0" fillId="0" borderId="1" xfId="0" applyBorder="1" applyAlignment="1">
      <alignment horizontal="left"/>
    </xf>
    <xf numFmtId="0" fontId="0" fillId="0" borderId="32" xfId="0" applyBorder="1" applyAlignment="1">
      <alignment horizontal="left" vertical="center"/>
    </xf>
    <xf numFmtId="0" fontId="0" fillId="0" borderId="32" xfId="0" applyBorder="1" applyAlignment="1">
      <alignment horizontal="left" vertical="center" wrapText="1"/>
    </xf>
    <xf numFmtId="0" fontId="0" fillId="0" borderId="41" xfId="0" applyBorder="1" applyAlignment="1">
      <alignment horizontal="left" wrapText="1"/>
    </xf>
    <xf numFmtId="0" fontId="0" fillId="0" borderId="42" xfId="0" applyBorder="1" applyAlignment="1">
      <alignment horizontal="left" wrapText="1"/>
    </xf>
    <xf numFmtId="0" fontId="0" fillId="0" borderId="43" xfId="0" applyBorder="1" applyAlignment="1">
      <alignment horizontal="left" wrapText="1"/>
    </xf>
    <xf numFmtId="0" fontId="0" fillId="0" borderId="110" xfId="0" applyBorder="1" applyAlignment="1">
      <alignment horizontal="left" vertical="center"/>
    </xf>
    <xf numFmtId="0" fontId="0" fillId="0" borderId="111" xfId="0" applyBorder="1" applyAlignment="1">
      <alignment horizontal="left" vertical="center"/>
    </xf>
    <xf numFmtId="0" fontId="45" fillId="7" borderId="39" xfId="0" applyFont="1" applyFill="1" applyBorder="1" applyAlignment="1">
      <alignment horizontal="left" vertical="center"/>
    </xf>
    <xf numFmtId="0" fontId="45" fillId="42" borderId="39" xfId="0" applyFont="1" applyFill="1" applyBorder="1" applyAlignment="1">
      <alignment horizontal="left" vertical="center"/>
    </xf>
    <xf numFmtId="0" fontId="45" fillId="42" borderId="40" xfId="0" applyFont="1" applyFill="1" applyBorder="1" applyAlignment="1">
      <alignment horizontal="left" vertical="center"/>
    </xf>
    <xf numFmtId="0" fontId="45" fillId="42" borderId="97" xfId="0" applyFont="1" applyFill="1" applyBorder="1" applyAlignment="1">
      <alignment horizontal="left" vertical="center"/>
    </xf>
    <xf numFmtId="0" fontId="45" fillId="41" borderId="112" xfId="0" applyFont="1" applyFill="1" applyBorder="1" applyAlignment="1">
      <alignment horizontal="left" vertical="center"/>
    </xf>
    <xf numFmtId="0" fontId="45" fillId="41" borderId="113" xfId="0" applyFont="1" applyFill="1" applyBorder="1" applyAlignment="1">
      <alignment horizontal="left" vertical="center"/>
    </xf>
    <xf numFmtId="0" fontId="45" fillId="41" borderId="114" xfId="0" applyFont="1" applyFill="1" applyBorder="1" applyAlignment="1">
      <alignment horizontal="left" vertical="center"/>
    </xf>
    <xf numFmtId="0" fontId="45" fillId="41" borderId="115" xfId="0" applyFont="1" applyFill="1" applyBorder="1" applyAlignment="1">
      <alignment horizontal="center" vertical="center"/>
    </xf>
    <xf numFmtId="0" fontId="45" fillId="41" borderId="117" xfId="0" applyFont="1" applyFill="1" applyBorder="1" applyAlignment="1">
      <alignment horizontal="center" vertical="center"/>
    </xf>
    <xf numFmtId="0" fontId="45" fillId="41" borderId="116" xfId="0" applyFont="1" applyFill="1" applyBorder="1" applyAlignment="1">
      <alignment horizontal="center" vertical="center"/>
    </xf>
    <xf numFmtId="0" fontId="45" fillId="41" borderId="118" xfId="0" applyFont="1" applyFill="1" applyBorder="1" applyAlignment="1">
      <alignment horizontal="center" vertical="center"/>
    </xf>
    <xf numFmtId="0" fontId="45" fillId="42" borderId="46" xfId="0" applyFont="1" applyFill="1" applyBorder="1" applyAlignment="1">
      <alignment horizontal="center" vertical="center"/>
    </xf>
    <xf numFmtId="0" fontId="45" fillId="7" borderId="48" xfId="0" applyFont="1" applyFill="1" applyBorder="1" applyAlignment="1">
      <alignment horizontal="left" vertical="center"/>
    </xf>
    <xf numFmtId="0" fontId="45" fillId="7" borderId="43" xfId="0" applyFont="1" applyFill="1" applyBorder="1" applyAlignment="1">
      <alignment horizontal="center" vertical="center"/>
    </xf>
    <xf numFmtId="0" fontId="45" fillId="7" borderId="41" xfId="0" applyFont="1" applyFill="1" applyBorder="1" applyAlignment="1">
      <alignment horizontal="center" vertical="center"/>
    </xf>
    <xf numFmtId="0" fontId="45" fillId="7" borderId="1" xfId="0" applyFont="1" applyFill="1" applyBorder="1" applyAlignment="1">
      <alignment horizontal="center" vertical="center"/>
    </xf>
    <xf numFmtId="0" fontId="45" fillId="7" borderId="45" xfId="0" applyFont="1" applyFill="1" applyBorder="1" applyAlignment="1">
      <alignment horizontal="left" vertical="center"/>
    </xf>
    <xf numFmtId="0" fontId="0" fillId="0" borderId="1" xfId="0" applyBorder="1" applyAlignment="1">
      <alignment horizontal="center"/>
    </xf>
    <xf numFmtId="0" fontId="0" fillId="0" borderId="41" xfId="0" applyBorder="1" applyAlignment="1">
      <alignment horizontal="center" vertical="center" wrapText="1"/>
    </xf>
    <xf numFmtId="0" fontId="0" fillId="0" borderId="42" xfId="0" applyBorder="1" applyAlignment="1">
      <alignment horizontal="center" vertical="center" wrapText="1"/>
    </xf>
    <xf numFmtId="0" fontId="0" fillId="0" borderId="43" xfId="0" applyBorder="1" applyAlignment="1">
      <alignment horizontal="center" vertical="center" wrapText="1"/>
    </xf>
    <xf numFmtId="0" fontId="45" fillId="42" borderId="69" xfId="0" applyFont="1" applyFill="1" applyBorder="1" applyAlignment="1">
      <alignment horizontal="center" vertical="center"/>
    </xf>
    <xf numFmtId="0" fontId="45" fillId="42" borderId="64" xfId="0" applyFont="1" applyFill="1" applyBorder="1" applyAlignment="1">
      <alignment horizontal="center" vertical="center"/>
    </xf>
    <xf numFmtId="0" fontId="45" fillId="42" borderId="76" xfId="0" applyFont="1" applyFill="1" applyBorder="1" applyAlignment="1">
      <alignment horizontal="center" vertical="center"/>
    </xf>
    <xf numFmtId="0" fontId="45" fillId="42" borderId="90" xfId="0" applyFont="1" applyFill="1" applyBorder="1" applyAlignment="1">
      <alignment horizontal="center" vertical="center"/>
    </xf>
    <xf numFmtId="0" fontId="45" fillId="42" borderId="66" xfId="0" applyFont="1" applyFill="1" applyBorder="1" applyAlignment="1">
      <alignment horizontal="center" vertical="center"/>
    </xf>
    <xf numFmtId="0" fontId="45" fillId="42" borderId="70" xfId="0" applyFont="1" applyFill="1" applyBorder="1" applyAlignment="1">
      <alignment horizontal="center" vertical="center"/>
    </xf>
    <xf numFmtId="0" fontId="45" fillId="7" borderId="94" xfId="0" applyFont="1" applyFill="1" applyBorder="1" applyAlignment="1">
      <alignment horizontal="left" vertical="center" wrapText="1"/>
    </xf>
    <xf numFmtId="0" fontId="45" fillId="7" borderId="86" xfId="0" applyFont="1" applyFill="1" applyBorder="1" applyAlignment="1">
      <alignment horizontal="left" vertical="center" wrapText="1"/>
    </xf>
    <xf numFmtId="0" fontId="45" fillId="7" borderId="48" xfId="0" applyFont="1" applyFill="1" applyBorder="1" applyAlignment="1">
      <alignment horizontal="left" vertical="center" wrapText="1"/>
    </xf>
    <xf numFmtId="0" fontId="45" fillId="42" borderId="87" xfId="0" applyFont="1" applyFill="1" applyBorder="1" applyAlignment="1">
      <alignment horizontal="left" vertical="center"/>
    </xf>
    <xf numFmtId="0" fontId="45" fillId="42" borderId="42" xfId="0" applyFont="1" applyFill="1" applyBorder="1" applyAlignment="1">
      <alignment horizontal="left" vertical="center"/>
    </xf>
    <xf numFmtId="0" fontId="45" fillId="42" borderId="62" xfId="0" applyFont="1" applyFill="1" applyBorder="1" applyAlignment="1">
      <alignment horizontal="left" vertical="center"/>
    </xf>
    <xf numFmtId="0" fontId="45" fillId="42" borderId="50" xfId="0" applyFont="1" applyFill="1" applyBorder="1" applyAlignment="1">
      <alignment horizontal="center" vertical="center"/>
    </xf>
    <xf numFmtId="0" fontId="45" fillId="42" borderId="45" xfId="0" applyFont="1" applyFill="1" applyBorder="1" applyAlignment="1">
      <alignment horizontal="center" vertical="center"/>
    </xf>
    <xf numFmtId="0" fontId="45" fillId="42" borderId="41" xfId="0" applyFont="1" applyFill="1" applyBorder="1" applyAlignment="1">
      <alignment horizontal="center" vertical="center"/>
    </xf>
    <xf numFmtId="0" fontId="45" fillId="42" borderId="42" xfId="0" applyFont="1" applyFill="1" applyBorder="1" applyAlignment="1">
      <alignment horizontal="center" vertical="center"/>
    </xf>
    <xf numFmtId="0" fontId="45" fillId="42" borderId="43" xfId="0" applyFont="1" applyFill="1" applyBorder="1" applyAlignment="1">
      <alignment horizontal="center" vertical="center"/>
    </xf>
    <xf numFmtId="0" fontId="45" fillId="7" borderId="46" xfId="0" applyFont="1" applyFill="1" applyBorder="1" applyAlignment="1">
      <alignment horizontal="center" vertical="center"/>
    </xf>
    <xf numFmtId="0" fontId="45" fillId="41" borderId="94" xfId="0" applyFont="1" applyFill="1" applyBorder="1" applyAlignment="1">
      <alignment horizontal="left" vertical="center"/>
    </xf>
    <xf numFmtId="0" fontId="45" fillId="41" borderId="48" xfId="0" applyFont="1" applyFill="1" applyBorder="1" applyAlignment="1">
      <alignment horizontal="left" vertical="center"/>
    </xf>
    <xf numFmtId="0" fontId="45" fillId="7" borderId="49" xfId="0" applyFont="1" applyFill="1" applyBorder="1" applyAlignment="1">
      <alignment horizontal="center" vertical="center"/>
    </xf>
    <xf numFmtId="0" fontId="0" fillId="0" borderId="100" xfId="0" applyBorder="1" applyAlignment="1">
      <alignment horizontal="left" vertical="center"/>
    </xf>
    <xf numFmtId="0" fontId="0" fillId="0" borderId="101" xfId="0" applyBorder="1" applyAlignment="1">
      <alignment horizontal="left" vertical="center"/>
    </xf>
    <xf numFmtId="0" fontId="0" fillId="0" borderId="119" xfId="0" applyBorder="1" applyAlignment="1">
      <alignment horizontal="left" vertical="center"/>
    </xf>
    <xf numFmtId="0" fontId="0" fillId="0" borderId="62" xfId="0" applyBorder="1" applyAlignment="1">
      <alignment horizontal="left" vertical="center" wrapText="1"/>
    </xf>
    <xf numFmtId="0" fontId="0" fillId="0" borderId="40" xfId="0" applyBorder="1" applyAlignment="1">
      <alignment horizontal="left" vertical="center" wrapText="1"/>
    </xf>
    <xf numFmtId="0" fontId="0" fillId="0" borderId="97" xfId="0" applyBorder="1" applyAlignment="1">
      <alignment horizontal="left" vertical="center" wrapText="1"/>
    </xf>
    <xf numFmtId="0" fontId="0" fillId="0" borderId="85" xfId="0" applyBorder="1" applyAlignment="1">
      <alignment horizontal="left" vertical="center" wrapText="1"/>
    </xf>
    <xf numFmtId="0" fontId="0" fillId="0" borderId="75" xfId="0" applyBorder="1" applyAlignment="1">
      <alignment horizontal="left" vertical="center" wrapText="1"/>
    </xf>
    <xf numFmtId="0" fontId="4" fillId="0" borderId="92" xfId="3" applyBorder="1" applyAlignment="1">
      <alignment horizontal="center"/>
    </xf>
    <xf numFmtId="0" fontId="0" fillId="0" borderId="27" xfId="0" applyBorder="1" applyAlignment="1">
      <alignment horizontal="left" vertical="center"/>
    </xf>
    <xf numFmtId="0" fontId="0" fillId="0" borderId="31" xfId="0" applyBorder="1" applyAlignment="1">
      <alignment horizontal="center" vertical="center"/>
    </xf>
    <xf numFmtId="0" fontId="0" fillId="0" borderId="28" xfId="0" applyBorder="1" applyAlignment="1">
      <alignment horizontal="center" vertical="center"/>
    </xf>
    <xf numFmtId="0" fontId="45" fillId="23" borderId="94" xfId="0" applyFont="1" applyFill="1" applyBorder="1" applyAlignment="1">
      <alignment horizontal="left" vertical="center"/>
    </xf>
    <xf numFmtId="0" fontId="45" fillId="23" borderId="86" xfId="0" applyFont="1" applyFill="1" applyBorder="1" applyAlignment="1">
      <alignment horizontal="left" vertical="center"/>
    </xf>
    <xf numFmtId="0" fontId="45" fillId="24" borderId="44" xfId="0" applyFont="1" applyFill="1" applyBorder="1" applyAlignment="1">
      <alignment horizontal="center" vertical="center"/>
    </xf>
    <xf numFmtId="0" fontId="4" fillId="0" borderId="0" xfId="3" applyBorder="1" applyAlignment="1">
      <alignment horizontal="left"/>
    </xf>
    <xf numFmtId="0" fontId="33" fillId="0" borderId="17" xfId="0" applyFont="1" applyBorder="1" applyAlignment="1">
      <alignment horizontal="left"/>
    </xf>
    <xf numFmtId="0" fontId="33" fillId="0" borderId="21" xfId="0" applyFont="1" applyBorder="1" applyAlignment="1">
      <alignment horizontal="left"/>
    </xf>
    <xf numFmtId="0" fontId="33" fillId="0" borderId="27" xfId="0" applyFont="1" applyBorder="1" applyAlignment="1">
      <alignment horizontal="left"/>
    </xf>
    <xf numFmtId="0" fontId="32" fillId="44" borderId="1" xfId="0" applyFont="1" applyFill="1" applyBorder="1" applyAlignment="1">
      <alignment horizontal="left" vertical="center" wrapText="1"/>
    </xf>
    <xf numFmtId="0" fontId="32" fillId="44" borderId="36" xfId="0" applyFont="1" applyFill="1" applyBorder="1" applyAlignment="1">
      <alignment vertical="center"/>
    </xf>
    <xf numFmtId="0" fontId="32" fillId="44" borderId="38" xfId="0" applyFont="1" applyFill="1" applyBorder="1" applyAlignment="1">
      <alignment vertical="center"/>
    </xf>
    <xf numFmtId="0" fontId="32" fillId="44" borderId="37" xfId="0" applyFont="1" applyFill="1" applyBorder="1" applyAlignment="1">
      <alignment vertical="center"/>
    </xf>
    <xf numFmtId="0" fontId="4" fillId="0" borderId="92" xfId="3" applyBorder="1" applyAlignment="1"/>
    <xf numFmtId="0" fontId="32" fillId="44" borderId="93" xfId="0" applyFont="1" applyFill="1" applyBorder="1" applyAlignment="1">
      <alignment vertical="center"/>
    </xf>
    <xf numFmtId="0" fontId="32" fillId="44" borderId="50" xfId="0" applyFont="1" applyFill="1" applyBorder="1" applyAlignment="1">
      <alignment vertical="center"/>
    </xf>
    <xf numFmtId="0" fontId="32" fillId="44" borderId="95" xfId="0" applyFont="1" applyFill="1" applyBorder="1" applyAlignment="1">
      <alignment vertical="center"/>
    </xf>
    <xf numFmtId="0" fontId="32" fillId="44" borderId="45" xfId="0" applyFont="1" applyFill="1" applyBorder="1" applyAlignment="1">
      <alignment vertical="center"/>
    </xf>
    <xf numFmtId="0" fontId="32" fillId="44" borderId="96" xfId="0" applyFont="1" applyFill="1" applyBorder="1" applyAlignment="1">
      <alignment vertical="center"/>
    </xf>
    <xf numFmtId="0" fontId="32" fillId="44" borderId="47" xfId="0" applyFont="1" applyFill="1" applyBorder="1" applyAlignment="1">
      <alignment vertical="center"/>
    </xf>
    <xf numFmtId="0" fontId="32" fillId="44" borderId="95" xfId="0" applyFont="1" applyFill="1" applyBorder="1" applyAlignment="1">
      <alignment vertical="center" wrapText="1"/>
    </xf>
    <xf numFmtId="0" fontId="32" fillId="44" borderId="45" xfId="0" applyFont="1" applyFill="1" applyBorder="1" applyAlignment="1">
      <alignment vertical="center" wrapText="1"/>
    </xf>
    <xf numFmtId="0" fontId="32" fillId="44" borderId="95" xfId="0" applyFont="1" applyFill="1" applyBorder="1" applyAlignment="1">
      <alignment wrapText="1"/>
    </xf>
    <xf numFmtId="0" fontId="32" fillId="44" borderId="45" xfId="0" applyFont="1" applyFill="1" applyBorder="1" applyAlignment="1">
      <alignment wrapText="1"/>
    </xf>
    <xf numFmtId="0" fontId="32" fillId="44" borderId="96" xfId="0" applyFont="1" applyFill="1" applyBorder="1" applyAlignment="1">
      <alignment wrapText="1"/>
    </xf>
    <xf numFmtId="0" fontId="32" fillId="44" borderId="47" xfId="0" applyFont="1" applyFill="1" applyBorder="1" applyAlignment="1">
      <alignment wrapText="1"/>
    </xf>
    <xf numFmtId="0" fontId="32" fillId="44" borderId="86" xfId="0" applyFont="1" applyFill="1" applyBorder="1" applyAlignment="1">
      <alignment wrapText="1"/>
    </xf>
    <xf numFmtId="0" fontId="32" fillId="44" borderId="72" xfId="0" applyFont="1" applyFill="1" applyBorder="1" applyAlignment="1">
      <alignment wrapText="1"/>
    </xf>
    <xf numFmtId="0" fontId="32" fillId="44" borderId="78" xfId="0" applyFont="1" applyFill="1" applyBorder="1" applyAlignment="1">
      <alignment wrapText="1"/>
    </xf>
    <xf numFmtId="0" fontId="32" fillId="44" borderId="73" xfId="0" applyFont="1" applyFill="1" applyBorder="1" applyAlignment="1">
      <alignment wrapText="1"/>
    </xf>
    <xf numFmtId="0" fontId="32" fillId="44" borderId="93" xfId="0" applyFont="1" applyFill="1" applyBorder="1" applyAlignment="1">
      <alignment wrapText="1"/>
    </xf>
    <xf numFmtId="0" fontId="32" fillId="44" borderId="94" xfId="0" applyFont="1" applyFill="1" applyBorder="1" applyAlignment="1">
      <alignment wrapText="1"/>
    </xf>
    <xf numFmtId="0" fontId="32" fillId="44" borderId="48" xfId="0" applyFont="1" applyFill="1" applyBorder="1" applyAlignment="1">
      <alignment wrapText="1"/>
    </xf>
    <xf numFmtId="0" fontId="32" fillId="44" borderId="36" xfId="0" applyFont="1" applyFill="1" applyBorder="1" applyAlignment="1">
      <alignment wrapText="1"/>
    </xf>
    <xf numFmtId="0" fontId="32" fillId="44" borderId="37" xfId="0" applyFont="1" applyFill="1" applyBorder="1" applyAlignment="1">
      <alignment wrapText="1"/>
    </xf>
    <xf numFmtId="0" fontId="32" fillId="44" borderId="38" xfId="0" applyFont="1" applyFill="1" applyBorder="1" applyAlignment="1">
      <alignment wrapText="1"/>
    </xf>
    <xf numFmtId="0" fontId="5" fillId="0" borderId="92" xfId="3" applyFont="1" applyBorder="1" applyAlignment="1">
      <alignment horizontal="center"/>
    </xf>
    <xf numFmtId="0" fontId="32" fillId="44" borderId="36" xfId="0" applyFont="1" applyFill="1" applyBorder="1" applyAlignment="1">
      <alignment horizontal="center" vertical="center" wrapText="1"/>
    </xf>
    <xf numFmtId="0" fontId="32" fillId="44" borderId="38" xfId="0" applyFont="1" applyFill="1" applyBorder="1" applyAlignment="1">
      <alignment horizontal="center" vertical="center" wrapText="1"/>
    </xf>
    <xf numFmtId="0" fontId="32" fillId="44" borderId="37" xfId="0" applyFont="1" applyFill="1" applyBorder="1" applyAlignment="1">
      <alignment horizontal="center" vertical="center" wrapText="1"/>
    </xf>
    <xf numFmtId="0" fontId="32" fillId="44" borderId="72" xfId="0" applyFont="1" applyFill="1" applyBorder="1" applyAlignment="1">
      <alignment horizontal="center" vertical="center" wrapText="1"/>
    </xf>
    <xf numFmtId="0" fontId="32" fillId="44" borderId="78" xfId="0" applyFont="1" applyFill="1" applyBorder="1" applyAlignment="1">
      <alignment horizontal="center" vertical="center" wrapText="1"/>
    </xf>
    <xf numFmtId="0" fontId="32" fillId="44" borderId="73" xfId="0" applyFont="1" applyFill="1" applyBorder="1" applyAlignment="1">
      <alignment horizontal="center" vertical="center" wrapText="1"/>
    </xf>
    <xf numFmtId="0" fontId="32" fillId="44" borderId="93" xfId="0" applyFont="1" applyFill="1" applyBorder="1" applyAlignment="1">
      <alignment horizontal="center" vertical="center" wrapText="1"/>
    </xf>
    <xf numFmtId="0" fontId="32" fillId="44" borderId="50" xfId="0" applyFont="1" applyFill="1" applyBorder="1" applyAlignment="1">
      <alignment horizontal="center" vertical="center" wrapText="1"/>
    </xf>
    <xf numFmtId="0" fontId="32" fillId="44" borderId="95" xfId="0" applyFont="1" applyFill="1" applyBorder="1" applyAlignment="1">
      <alignment horizontal="center" vertical="center" wrapText="1"/>
    </xf>
    <xf numFmtId="0" fontId="32" fillId="44" borderId="45" xfId="0" applyFont="1" applyFill="1" applyBorder="1" applyAlignment="1">
      <alignment horizontal="center" vertical="center" wrapText="1"/>
    </xf>
    <xf numFmtId="0" fontId="32" fillId="44" borderId="96" xfId="0" applyFont="1" applyFill="1" applyBorder="1" applyAlignment="1">
      <alignment horizontal="center" vertical="center" wrapText="1"/>
    </xf>
    <xf numFmtId="0" fontId="32" fillId="44" borderId="47" xfId="0" applyFont="1" applyFill="1" applyBorder="1" applyAlignment="1">
      <alignment horizontal="center" vertical="center" wrapText="1"/>
    </xf>
    <xf numFmtId="0" fontId="0" fillId="0" borderId="0" xfId="0" applyAlignment="1"/>
    <xf numFmtId="0" fontId="57" fillId="36" borderId="1" xfId="0" applyFont="1" applyFill="1" applyBorder="1" applyAlignment="1"/>
    <xf numFmtId="0" fontId="57" fillId="36" borderId="91" xfId="0" applyFont="1" applyFill="1" applyBorder="1" applyAlignment="1"/>
    <xf numFmtId="0" fontId="57" fillId="36" borderId="3" xfId="0" applyFont="1" applyFill="1" applyBorder="1" applyAlignment="1"/>
    <xf numFmtId="0" fontId="57" fillId="36" borderId="4" xfId="0" applyFont="1" applyFill="1" applyBorder="1" applyAlignment="1"/>
    <xf numFmtId="0" fontId="57" fillId="36" borderId="2" xfId="0" applyFont="1" applyFill="1" applyBorder="1" applyAlignment="1"/>
    <xf numFmtId="0" fontId="57" fillId="36" borderId="5" xfId="0" applyFont="1" applyFill="1" applyBorder="1" applyAlignment="1"/>
    <xf numFmtId="0" fontId="31" fillId="9" borderId="3" xfId="0" applyFont="1" applyFill="1" applyBorder="1" applyAlignment="1"/>
    <xf numFmtId="0" fontId="31" fillId="9" borderId="4" xfId="0" applyFont="1" applyFill="1" applyBorder="1" applyAlignment="1"/>
    <xf numFmtId="0" fontId="32" fillId="18" borderId="1" xfId="0" applyFont="1" applyFill="1" applyBorder="1" applyAlignment="1"/>
    <xf numFmtId="0" fontId="32" fillId="19" borderId="6" xfId="0" applyFont="1" applyFill="1" applyBorder="1" applyAlignment="1"/>
    <xf numFmtId="0" fontId="30" fillId="10" borderId="5" xfId="0" applyFont="1" applyFill="1" applyBorder="1" applyAlignment="1"/>
    <xf numFmtId="0" fontId="30" fillId="14" borderId="1" xfId="0" applyFont="1" applyFill="1" applyBorder="1" applyAlignment="1"/>
    <xf numFmtId="0" fontId="30" fillId="15" borderId="1" xfId="0" applyFont="1" applyFill="1" applyBorder="1" applyAlignment="1"/>
    <xf numFmtId="0" fontId="30" fillId="16" borderId="1" xfId="0" applyFont="1" applyFill="1" applyBorder="1" applyAlignment="1"/>
    <xf numFmtId="0" fontId="30" fillId="17" borderId="1" xfId="0" applyFont="1" applyFill="1" applyBorder="1" applyAlignment="1"/>
    <xf numFmtId="0" fontId="33" fillId="20" borderId="1" xfId="0" applyFont="1" applyFill="1" applyBorder="1" applyAlignment="1"/>
    <xf numFmtId="0" fontId="30" fillId="10" borderId="19" xfId="0" applyFont="1" applyFill="1" applyBorder="1" applyAlignment="1"/>
    <xf numFmtId="0" fontId="30" fillId="15" borderId="18" xfId="0" applyFont="1" applyFill="1" applyBorder="1" applyAlignment="1"/>
    <xf numFmtId="0" fontId="30" fillId="16" borderId="18" xfId="0" applyFont="1" applyFill="1" applyBorder="1" applyAlignment="1"/>
    <xf numFmtId="0" fontId="30" fillId="17" borderId="18" xfId="0" applyFont="1" applyFill="1" applyBorder="1" applyAlignment="1"/>
    <xf numFmtId="0" fontId="32" fillId="18" borderId="18" xfId="0" applyFont="1" applyFill="1" applyBorder="1" applyAlignment="1"/>
    <xf numFmtId="0" fontId="32" fillId="19" borderId="20" xfId="0" applyFont="1" applyFill="1" applyBorder="1" applyAlignment="1"/>
    <xf numFmtId="0" fontId="48" fillId="36" borderId="72" xfId="0" applyFont="1" applyFill="1" applyBorder="1" applyAlignment="1"/>
    <xf numFmtId="0" fontId="48" fillId="36" borderId="73" xfId="0" applyFont="1" applyFill="1" applyBorder="1" applyAlignment="1"/>
    <xf numFmtId="0" fontId="48" fillId="36" borderId="77" xfId="0" applyFont="1" applyFill="1" applyBorder="1" applyAlignment="1"/>
    <xf numFmtId="0" fontId="48" fillId="36" borderId="78" xfId="0" applyFont="1" applyFill="1" applyBorder="1" applyAlignment="1"/>
    <xf numFmtId="0" fontId="48" fillId="36" borderId="37" xfId="0" applyFont="1" applyFill="1" applyBorder="1" applyAlignment="1"/>
    <xf numFmtId="0" fontId="48" fillId="36" borderId="38" xfId="0" applyFont="1" applyFill="1" applyBorder="1" applyAlignment="1"/>
    <xf numFmtId="0" fontId="48" fillId="36" borderId="81" xfId="0" applyFont="1" applyFill="1" applyBorder="1" applyAlignment="1"/>
    <xf numFmtId="0" fontId="48" fillId="36" borderId="84" xfId="0" applyFont="1" applyFill="1" applyBorder="1" applyAlignment="1"/>
    <xf numFmtId="0" fontId="48" fillId="36" borderId="85" xfId="0" applyFont="1" applyFill="1" applyBorder="1" applyAlignment="1"/>
    <xf numFmtId="0" fontId="48" fillId="36" borderId="76" xfId="0" applyFont="1" applyFill="1" applyBorder="1" applyAlignment="1"/>
    <xf numFmtId="0" fontId="48" fillId="36" borderId="0" xfId="0" applyFont="1" applyFill="1" applyAlignment="1"/>
    <xf numFmtId="0" fontId="48" fillId="36" borderId="66" xfId="0" applyFont="1" applyFill="1" applyBorder="1" applyAlignment="1"/>
    <xf numFmtId="0" fontId="48" fillId="36" borderId="70" xfId="0" applyFont="1" applyFill="1" applyBorder="1" applyAlignment="1"/>
    <xf numFmtId="0" fontId="22" fillId="9" borderId="3" xfId="0" applyFont="1" applyFill="1" applyBorder="1" applyAlignment="1"/>
    <xf numFmtId="0" fontId="22" fillId="9" borderId="4" xfId="0" applyFont="1" applyFill="1" applyBorder="1" applyAlignment="1"/>
    <xf numFmtId="0" fontId="48" fillId="36" borderId="74" xfId="0" applyFont="1" applyFill="1" applyBorder="1" applyAlignment="1"/>
    <xf numFmtId="0" fontId="48" fillId="36" borderId="75" xfId="0" applyFont="1" applyFill="1" applyBorder="1" applyAlignment="1"/>
    <xf numFmtId="0" fontId="48" fillId="36" borderId="79" xfId="0" applyFont="1" applyFill="1" applyBorder="1" applyAlignment="1"/>
    <xf numFmtId="0" fontId="48" fillId="36" borderId="80" xfId="0" applyFont="1" applyFill="1" applyBorder="1" applyAlignment="1"/>
    <xf numFmtId="0" fontId="48" fillId="36" borderId="42" xfId="0" applyFont="1" applyFill="1" applyBorder="1" applyAlignment="1"/>
    <xf numFmtId="0" fontId="48" fillId="36" borderId="43" xfId="0" applyFont="1" applyFill="1" applyBorder="1" applyAlignment="1"/>
    <xf numFmtId="0" fontId="44" fillId="9" borderId="3" xfId="0" applyFont="1" applyFill="1" applyBorder="1" applyAlignment="1"/>
    <xf numFmtId="0" fontId="44" fillId="9" borderId="4" xfId="0" applyFont="1" applyFill="1" applyBorder="1" applyAlignment="1"/>
    <xf numFmtId="0" fontId="45" fillId="18" borderId="1" xfId="0" applyFont="1" applyFill="1" applyBorder="1" applyAlignment="1"/>
    <xf numFmtId="0" fontId="45" fillId="19" borderId="6" xfId="0" applyFont="1" applyFill="1" applyBorder="1" applyAlignment="1"/>
    <xf numFmtId="0" fontId="43" fillId="10" borderId="5" xfId="0" applyFont="1" applyFill="1" applyBorder="1" applyAlignment="1"/>
    <xf numFmtId="0" fontId="43" fillId="14" borderId="1" xfId="0" applyFont="1" applyFill="1" applyBorder="1" applyAlignment="1"/>
    <xf numFmtId="0" fontId="43" fillId="15" borderId="1" xfId="0" applyFont="1" applyFill="1" applyBorder="1" applyAlignment="1"/>
    <xf numFmtId="0" fontId="43" fillId="16" borderId="1" xfId="0" applyFont="1" applyFill="1" applyBorder="1" applyAlignment="1"/>
    <xf numFmtId="0" fontId="43" fillId="17" borderId="1" xfId="0" applyFont="1" applyFill="1" applyBorder="1" applyAlignment="1"/>
    <xf numFmtId="0" fontId="45" fillId="18" borderId="18" xfId="0" applyFont="1" applyFill="1" applyBorder="1" applyAlignment="1"/>
    <xf numFmtId="0" fontId="0" fillId="6" borderId="1" xfId="0" applyFill="1" applyBorder="1" applyAlignment="1"/>
    <xf numFmtId="0" fontId="0" fillId="6" borderId="18" xfId="0" applyFill="1" applyBorder="1" applyAlignment="1"/>
    <xf numFmtId="0" fontId="22" fillId="9" borderId="36" xfId="0" applyFont="1" applyFill="1" applyBorder="1" applyAlignment="1"/>
    <xf numFmtId="0" fontId="22" fillId="9" borderId="37" xfId="0" applyFont="1" applyFill="1" applyBorder="1" applyAlignment="1"/>
    <xf numFmtId="0" fontId="22" fillId="9" borderId="38" xfId="0" applyFont="1" applyFill="1" applyBorder="1" applyAlignment="1"/>
    <xf numFmtId="0" fontId="23" fillId="18" borderId="44" xfId="0" applyFont="1" applyFill="1" applyBorder="1" applyAlignment="1"/>
    <xf numFmtId="0" fontId="23" fillId="19" borderId="46" xfId="0" applyFont="1" applyFill="1" applyBorder="1" applyAlignment="1"/>
    <xf numFmtId="0" fontId="21" fillId="10" borderId="49" xfId="0" applyFont="1" applyFill="1" applyBorder="1" applyAlignment="1"/>
    <xf numFmtId="0" fontId="21" fillId="14" borderId="41" xfId="0" applyFont="1" applyFill="1" applyBorder="1" applyAlignment="1"/>
    <xf numFmtId="0" fontId="21" fillId="14" borderId="43" xfId="0" applyFont="1" applyFill="1" applyBorder="1" applyAlignment="1"/>
    <xf numFmtId="0" fontId="21" fillId="15" borderId="44" xfId="0" applyFont="1" applyFill="1" applyBorder="1" applyAlignment="1"/>
    <xf numFmtId="0" fontId="21" fillId="16" borderId="44" xfId="0" applyFont="1" applyFill="1" applyBorder="1" applyAlignment="1"/>
    <xf numFmtId="0" fontId="21" fillId="17" borderId="44" xfId="0" applyFont="1" applyFill="1" applyBorder="1" applyAlignment="1"/>
    <xf numFmtId="0" fontId="23" fillId="18" borderId="45" xfId="0" applyFont="1" applyFill="1" applyBorder="1" applyAlignment="1"/>
    <xf numFmtId="0" fontId="23" fillId="19" borderId="47" xfId="0" applyFont="1" applyFill="1" applyBorder="1" applyAlignment="1"/>
    <xf numFmtId="0" fontId="21" fillId="10" borderId="50" xfId="0" applyFont="1" applyFill="1" applyBorder="1" applyAlignment="1"/>
    <xf numFmtId="0" fontId="21" fillId="15" borderId="45" xfId="0" applyFont="1" applyFill="1" applyBorder="1" applyAlignment="1"/>
    <xf numFmtId="0" fontId="21" fillId="16" borderId="45" xfId="0" applyFont="1" applyFill="1" applyBorder="1" applyAlignment="1"/>
    <xf numFmtId="0" fontId="21" fillId="17" borderId="45" xfId="0" applyFont="1" applyFill="1" applyBorder="1" applyAlignment="1"/>
    <xf numFmtId="0" fontId="23" fillId="19" borderId="48" xfId="0" applyFont="1" applyFill="1" applyBorder="1" applyAlignment="1"/>
    <xf numFmtId="0" fontId="24" fillId="22" borderId="27" xfId="0" applyFont="1" applyFill="1" applyBorder="1" applyAlignment="1"/>
    <xf numFmtId="0" fontId="24" fillId="22" borderId="1" xfId="0" applyFont="1" applyFill="1" applyBorder="1" applyAlignment="1"/>
    <xf numFmtId="0" fontId="24" fillId="22" borderId="28" xfId="0" applyFont="1" applyFill="1" applyBorder="1" applyAlignment="1"/>
    <xf numFmtId="0" fontId="24" fillId="22" borderId="18" xfId="0" applyFont="1" applyFill="1" applyBorder="1" applyAlignment="1"/>
    <xf numFmtId="0" fontId="48" fillId="36" borderId="63" xfId="0" applyFont="1" applyFill="1" applyBorder="1" applyAlignment="1"/>
    <xf numFmtId="0" fontId="48" fillId="36" borderId="32" xfId="0" applyFont="1" applyFill="1" applyBorder="1" applyAlignment="1"/>
    <xf numFmtId="0" fontId="48" fillId="36" borderId="3" xfId="0" applyFont="1" applyFill="1" applyBorder="1" applyAlignment="1"/>
    <xf numFmtId="0" fontId="48" fillId="36" borderId="4" xfId="0" applyFont="1" applyFill="1" applyBorder="1" applyAlignment="1"/>
    <xf numFmtId="0" fontId="48" fillId="36" borderId="5" xfId="0" applyFont="1" applyFill="1" applyBorder="1" applyAlignment="1"/>
    <xf numFmtId="0" fontId="48" fillId="36" borderId="1" xfId="0" applyFont="1" applyFill="1" applyBorder="1" applyAlignment="1"/>
    <xf numFmtId="0" fontId="49" fillId="37" borderId="1" xfId="0" applyFont="1" applyFill="1" applyBorder="1" applyAlignment="1"/>
    <xf numFmtId="0" fontId="51" fillId="37" borderId="1" xfId="0" applyFont="1" applyFill="1" applyBorder="1" applyAlignment="1"/>
    <xf numFmtId="0" fontId="31" fillId="9" borderId="36" xfId="0" applyFont="1" applyFill="1" applyBorder="1" applyAlignment="1"/>
    <xf numFmtId="0" fontId="31" fillId="9" borderId="37" xfId="0" applyFont="1" applyFill="1" applyBorder="1" applyAlignment="1"/>
    <xf numFmtId="0" fontId="31" fillId="9" borderId="38" xfId="0" applyFont="1" applyFill="1" applyBorder="1" applyAlignment="1"/>
    <xf numFmtId="0" fontId="32" fillId="18" borderId="44" xfId="0" applyFont="1" applyFill="1" applyBorder="1" applyAlignment="1"/>
    <xf numFmtId="0" fontId="32" fillId="19" borderId="46" xfId="0" applyFont="1" applyFill="1" applyBorder="1" applyAlignment="1"/>
    <xf numFmtId="0" fontId="30" fillId="10" borderId="49" xfId="0" applyFont="1" applyFill="1" applyBorder="1" applyAlignment="1"/>
    <xf numFmtId="0" fontId="30" fillId="14" borderId="41" xfId="0" applyFont="1" applyFill="1" applyBorder="1" applyAlignment="1"/>
    <xf numFmtId="0" fontId="30" fillId="14" borderId="43" xfId="0" applyFont="1" applyFill="1" applyBorder="1" applyAlignment="1"/>
    <xf numFmtId="0" fontId="30" fillId="15" borderId="44" xfId="0" applyFont="1" applyFill="1" applyBorder="1" applyAlignment="1"/>
    <xf numFmtId="0" fontId="30" fillId="16" borderId="44" xfId="0" applyFont="1" applyFill="1" applyBorder="1" applyAlignment="1"/>
    <xf numFmtId="0" fontId="30" fillId="17" borderId="44" xfId="0" applyFont="1" applyFill="1" applyBorder="1" applyAlignment="1"/>
    <xf numFmtId="0" fontId="32" fillId="18" borderId="45" xfId="0" applyFont="1" applyFill="1" applyBorder="1" applyAlignment="1"/>
    <xf numFmtId="0" fontId="32" fillId="19" borderId="47" xfId="0" applyFont="1" applyFill="1" applyBorder="1" applyAlignment="1"/>
    <xf numFmtId="0" fontId="30" fillId="10" borderId="50" xfId="0" applyFont="1" applyFill="1" applyBorder="1" applyAlignment="1"/>
    <xf numFmtId="0" fontId="30" fillId="15" borderId="45" xfId="0" applyFont="1" applyFill="1" applyBorder="1" applyAlignment="1"/>
    <xf numFmtId="0" fontId="30" fillId="16" borderId="45" xfId="0" applyFont="1" applyFill="1" applyBorder="1" applyAlignment="1"/>
    <xf numFmtId="0" fontId="30" fillId="17" borderId="45" xfId="0" applyFont="1" applyFill="1" applyBorder="1" applyAlignment="1"/>
    <xf numFmtId="0" fontId="48" fillId="36" borderId="2" xfId="0" applyFont="1" applyFill="1" applyBorder="1" applyAlignment="1"/>
    <xf numFmtId="0" fontId="57" fillId="36" borderId="32" xfId="0" applyFont="1" applyFill="1" applyBorder="1" applyAlignment="1"/>
    <xf numFmtId="0" fontId="23" fillId="18" borderId="1" xfId="0" applyFont="1" applyFill="1" applyBorder="1" applyAlignment="1"/>
    <xf numFmtId="0" fontId="23" fillId="19" borderId="6" xfId="0" applyFont="1" applyFill="1" applyBorder="1" applyAlignment="1"/>
    <xf numFmtId="0" fontId="21" fillId="10" borderId="5" xfId="0" applyFont="1" applyFill="1" applyBorder="1" applyAlignment="1"/>
    <xf numFmtId="0" fontId="21" fillId="14" borderId="1" xfId="0" applyFont="1" applyFill="1" applyBorder="1" applyAlignment="1"/>
    <xf numFmtId="0" fontId="21" fillId="15" borderId="1" xfId="0" applyFont="1" applyFill="1" applyBorder="1" applyAlignment="1"/>
    <xf numFmtId="0" fontId="21" fillId="16" borderId="1" xfId="0" applyFont="1" applyFill="1" applyBorder="1" applyAlignment="1"/>
    <xf numFmtId="0" fontId="21" fillId="17" borderId="1" xfId="0" applyFont="1" applyFill="1" applyBorder="1" applyAlignment="1"/>
    <xf numFmtId="0" fontId="0" fillId="0" borderId="1" xfId="0" applyBorder="1" applyAlignment="1"/>
    <xf numFmtId="0" fontId="0" fillId="0" borderId="41" xfId="0" applyBorder="1" applyAlignment="1"/>
    <xf numFmtId="0" fontId="0" fillId="0" borderId="42" xfId="0" applyBorder="1" applyAlignment="1"/>
    <xf numFmtId="0" fontId="0" fillId="0" borderId="62" xfId="0" applyBorder="1" applyAlignment="1"/>
    <xf numFmtId="0" fontId="32" fillId="44" borderId="18" xfId="0" applyFont="1" applyFill="1" applyBorder="1" applyAlignment="1"/>
    <xf numFmtId="0" fontId="33" fillId="0" borderId="36" xfId="0" applyFont="1" applyBorder="1" applyAlignment="1"/>
    <xf numFmtId="0" fontId="33" fillId="0" borderId="37" xfId="0" applyFont="1" applyBorder="1" applyAlignment="1"/>
    <xf numFmtId="0" fontId="33" fillId="0" borderId="38" xfId="0" applyFont="1" applyBorder="1" applyAlignment="1"/>
    <xf numFmtId="0" fontId="33" fillId="0" borderId="41" xfId="0" applyFont="1" applyBorder="1" applyAlignment="1"/>
    <xf numFmtId="0" fontId="33" fillId="0" borderId="42" xfId="0" applyFont="1" applyBorder="1" applyAlignment="1"/>
    <xf numFmtId="0" fontId="33" fillId="0" borderId="43" xfId="0" applyFont="1" applyBorder="1" applyAlignment="1"/>
    <xf numFmtId="0" fontId="32" fillId="44" borderId="72" xfId="0" applyFont="1" applyFill="1" applyBorder="1" applyAlignment="1"/>
    <xf numFmtId="0" fontId="32" fillId="44" borderId="78" xfId="0" applyFont="1" applyFill="1" applyBorder="1" applyAlignment="1"/>
    <xf numFmtId="0" fontId="32" fillId="44" borderId="73" xfId="0" applyFont="1" applyFill="1" applyBorder="1" applyAlignment="1"/>
    <xf numFmtId="0" fontId="32" fillId="44" borderId="93" xfId="0" applyFont="1" applyFill="1" applyBorder="1" applyAlignment="1"/>
    <xf numFmtId="0" fontId="32" fillId="44" borderId="95" xfId="0" applyFont="1" applyFill="1" applyBorder="1" applyAlignment="1"/>
    <xf numFmtId="0" fontId="32" fillId="44" borderId="36" xfId="0" applyFont="1" applyFill="1" applyBorder="1" applyAlignment="1"/>
    <xf numFmtId="0" fontId="32" fillId="44" borderId="37" xfId="0" applyFont="1" applyFill="1" applyBorder="1" applyAlignment="1"/>
    <xf numFmtId="0" fontId="32" fillId="44" borderId="38" xfId="0" applyFont="1" applyFill="1" applyBorder="1" applyAlignment="1"/>
    <xf numFmtId="0" fontId="32" fillId="44" borderId="96" xfId="0" applyFont="1" applyFill="1" applyBorder="1" applyAlignment="1"/>
    <xf numFmtId="0" fontId="32" fillId="44" borderId="50" xfId="0" applyFont="1" applyFill="1" applyBorder="1" applyAlignment="1"/>
    <xf numFmtId="0" fontId="32" fillId="44" borderId="45" xfId="0" applyFont="1" applyFill="1" applyBorder="1" applyAlignment="1"/>
    <xf numFmtId="0" fontId="32" fillId="44" borderId="47" xfId="0" applyFont="1" applyFill="1" applyBorder="1" applyAlignment="1"/>
    <xf numFmtId="0" fontId="32" fillId="44" borderId="94" xfId="0" applyFont="1" applyFill="1" applyBorder="1" applyAlignment="1"/>
    <xf numFmtId="0" fontId="32" fillId="44" borderId="86" xfId="0" applyFont="1" applyFill="1" applyBorder="1" applyAlignment="1"/>
    <xf numFmtId="0" fontId="32" fillId="44" borderId="48" xfId="0" applyFont="1" applyFill="1" applyBorder="1" applyAlignment="1"/>
    <xf numFmtId="0" fontId="33" fillId="0" borderId="69" xfId="0" applyFont="1" applyBorder="1" applyAlignment="1"/>
    <xf numFmtId="0" fontId="33" fillId="0" borderId="66" xfId="0" applyFont="1" applyBorder="1" applyAlignment="1"/>
    <xf numFmtId="0" fontId="33" fillId="0" borderId="70" xfId="0" applyFont="1" applyBorder="1" applyAlignment="1"/>
  </cellXfs>
  <cellStyles count="4">
    <cellStyle name="20% - Énfasis1" xfId="1" builtinId="30"/>
    <cellStyle name="20% - Énfasis3" xfId="2" builtinId="38"/>
    <cellStyle name="Hipervínculo" xfId="3" builtinId="8"/>
    <cellStyle name="Normal" xfId="0" builtinId="0"/>
  </cellStyles>
  <dxfs count="0"/>
  <tableStyles count="0" defaultTableStyle="TableStyleMedium2" defaultPivotStyle="PivotStyleLight16"/>
  <colors>
    <mruColors>
      <color rgb="FF38E0DB"/>
      <color rgb="FFC73232"/>
      <color rgb="FFDCF4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0</xdr:col>
      <xdr:colOff>209550</xdr:colOff>
      <xdr:row>1</xdr:row>
      <xdr:rowOff>9525</xdr:rowOff>
    </xdr:from>
    <xdr:to>
      <xdr:col>0</xdr:col>
      <xdr:colOff>209550</xdr:colOff>
      <xdr:row>1</xdr:row>
      <xdr:rowOff>9525</xdr:rowOff>
    </xdr:to>
    <xdr:pic>
      <xdr:nvPicPr>
        <xdr:cNvPr id="4" name="Picture 3">
          <a:extLst>
            <a:ext uri="{FF2B5EF4-FFF2-40B4-BE49-F238E27FC236}">
              <a16:creationId xmlns:a16="http://schemas.microsoft.com/office/drawing/2014/main" id="{E84612F6-0567-7EF9-7164-B8D7AF7ECB05}"/>
            </a:ext>
          </a:extLst>
        </xdr:cNvPr>
        <xdr:cNvPicPr>
          <a:picLocks noChangeAspect="1"/>
        </xdr:cNvPicPr>
      </xdr:nvPicPr>
      <xdr:blipFill>
        <a:blip xmlns:r="http://schemas.openxmlformats.org/officeDocument/2006/relationships" r:embed="rId1"/>
        <a:stretch>
          <a:fillRect/>
        </a:stretch>
      </xdr:blipFill>
      <xdr:spPr>
        <a:xfrm>
          <a:off x="209550" y="200025"/>
          <a:ext cx="0" cy="0"/>
        </a:xfrm>
        <a:prstGeom prst="rect">
          <a:avLst/>
        </a:prstGeom>
      </xdr:spPr>
    </xdr:pic>
    <xdr:clientData/>
  </xdr:twoCellAnchor>
  <xdr:twoCellAnchor editAs="oneCell">
    <xdr:from>
      <xdr:col>10</xdr:col>
      <xdr:colOff>200025</xdr:colOff>
      <xdr:row>0</xdr:row>
      <xdr:rowOff>47625</xdr:rowOff>
    </xdr:from>
    <xdr:to>
      <xdr:col>25</xdr:col>
      <xdr:colOff>447675</xdr:colOff>
      <xdr:row>45</xdr:row>
      <xdr:rowOff>85725</xdr:rowOff>
    </xdr:to>
    <xdr:pic>
      <xdr:nvPicPr>
        <xdr:cNvPr id="13" name="Picture 2">
          <a:extLst>
            <a:ext uri="{FF2B5EF4-FFF2-40B4-BE49-F238E27FC236}">
              <a16:creationId xmlns:a16="http://schemas.microsoft.com/office/drawing/2014/main" id="{E709A502-49EE-7D01-D2DE-F806C2B37092}"/>
            </a:ext>
            <a:ext uri="{147F2762-F138-4A5C-976F-8EAC2B608ADB}">
              <a16:predDERef xmlns:a16="http://schemas.microsoft.com/office/drawing/2014/main" pred="{E84612F6-0567-7EF9-7164-B8D7AF7ECB05}"/>
            </a:ext>
          </a:extLst>
        </xdr:cNvPr>
        <xdr:cNvPicPr>
          <a:picLocks noChangeAspect="1"/>
        </xdr:cNvPicPr>
      </xdr:nvPicPr>
      <xdr:blipFill>
        <a:blip xmlns:r="http://schemas.openxmlformats.org/officeDocument/2006/relationships" r:embed="rId2"/>
        <a:stretch>
          <a:fillRect/>
        </a:stretch>
      </xdr:blipFill>
      <xdr:spPr>
        <a:xfrm>
          <a:off x="8020050" y="47625"/>
          <a:ext cx="11896725" cy="86106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190500</xdr:colOff>
      <xdr:row>0</xdr:row>
      <xdr:rowOff>0</xdr:rowOff>
    </xdr:from>
    <xdr:to>
      <xdr:col>15</xdr:col>
      <xdr:colOff>590550</xdr:colOff>
      <xdr:row>36</xdr:row>
      <xdr:rowOff>66675</xdr:rowOff>
    </xdr:to>
    <xdr:pic>
      <xdr:nvPicPr>
        <xdr:cNvPr id="7" name="Picture 1">
          <a:extLst>
            <a:ext uri="{FF2B5EF4-FFF2-40B4-BE49-F238E27FC236}">
              <a16:creationId xmlns:a16="http://schemas.microsoft.com/office/drawing/2014/main" id="{95CBB9C8-E697-E6F5-7D5A-8F3E8F943840}"/>
            </a:ext>
          </a:extLst>
        </xdr:cNvPr>
        <xdr:cNvPicPr>
          <a:picLocks noChangeAspect="1"/>
        </xdr:cNvPicPr>
      </xdr:nvPicPr>
      <xdr:blipFill>
        <a:blip xmlns:r="http://schemas.openxmlformats.org/officeDocument/2006/relationships" r:embed="rId1"/>
        <a:stretch>
          <a:fillRect/>
        </a:stretch>
      </xdr:blipFill>
      <xdr:spPr>
        <a:xfrm>
          <a:off x="190500" y="0"/>
          <a:ext cx="9544050" cy="69246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xdr:row>
      <xdr:rowOff>47625</xdr:rowOff>
    </xdr:from>
    <xdr:to>
      <xdr:col>92</xdr:col>
      <xdr:colOff>257175</xdr:colOff>
      <xdr:row>59</xdr:row>
      <xdr:rowOff>180975</xdr:rowOff>
    </xdr:to>
    <xdr:pic>
      <xdr:nvPicPr>
        <xdr:cNvPr id="2" name="Imagen 1">
          <a:extLst>
            <a:ext uri="{FF2B5EF4-FFF2-40B4-BE49-F238E27FC236}">
              <a16:creationId xmlns:a16="http://schemas.microsoft.com/office/drawing/2014/main" id="{5E39E775-8B10-34A4-B5B4-153C76943E2A}"/>
            </a:ext>
          </a:extLst>
        </xdr:cNvPr>
        <xdr:cNvPicPr>
          <a:picLocks noChangeAspect="1"/>
        </xdr:cNvPicPr>
      </xdr:nvPicPr>
      <xdr:blipFill>
        <a:blip xmlns:r="http://schemas.openxmlformats.org/officeDocument/2006/relationships" r:embed="rId1"/>
        <a:stretch>
          <a:fillRect/>
        </a:stretch>
      </xdr:blipFill>
      <xdr:spPr>
        <a:xfrm>
          <a:off x="0" y="619125"/>
          <a:ext cx="56340375" cy="108013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457200</xdr:colOff>
      <xdr:row>13</xdr:row>
      <xdr:rowOff>0</xdr:rowOff>
    </xdr:from>
    <xdr:to>
      <xdr:col>85</xdr:col>
      <xdr:colOff>266700</xdr:colOff>
      <xdr:row>256</xdr:row>
      <xdr:rowOff>104775</xdr:rowOff>
    </xdr:to>
    <xdr:pic>
      <xdr:nvPicPr>
        <xdr:cNvPr id="2" name="Imagen 1">
          <a:extLst>
            <a:ext uri="{FF2B5EF4-FFF2-40B4-BE49-F238E27FC236}">
              <a16:creationId xmlns:a16="http://schemas.microsoft.com/office/drawing/2014/main" id="{049B6E85-7277-0ADF-08A2-361C2766A996}"/>
            </a:ext>
          </a:extLst>
        </xdr:cNvPr>
        <xdr:cNvPicPr>
          <a:picLocks noChangeAspect="1"/>
        </xdr:cNvPicPr>
      </xdr:nvPicPr>
      <xdr:blipFill>
        <a:blip xmlns:r="http://schemas.openxmlformats.org/officeDocument/2006/relationships" r:embed="rId1"/>
        <a:stretch>
          <a:fillRect/>
        </a:stretch>
      </xdr:blipFill>
      <xdr:spPr>
        <a:xfrm>
          <a:off x="2895600" y="2476500"/>
          <a:ext cx="49187100" cy="46396275"/>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2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25.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8.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3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34.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36.xml.rels><?xml version="1.0" encoding="UTF-8" standalone="yes"?>
<Relationships xmlns="http://schemas.openxmlformats.org/package/2006/relationships"><Relationship Id="rId3" Type="http://schemas.openxmlformats.org/officeDocument/2006/relationships/hyperlink" Target="mailto:santi1234@gmail.com" TargetMode="External"/><Relationship Id="rId2" Type="http://schemas.openxmlformats.org/officeDocument/2006/relationships/hyperlink" Target="mailto:miguelito@gmail.com" TargetMode="External"/><Relationship Id="rId1" Type="http://schemas.openxmlformats.org/officeDocument/2006/relationships/hyperlink" Target="mailto:andres456@gmail.com" TargetMode="External"/><Relationship Id="rId4" Type="http://schemas.openxmlformats.org/officeDocument/2006/relationships/hyperlink" Target="mailto:estebanjuan1@gmail.com" TargetMode="External"/></Relationships>
</file>

<file path=xl/worksheets/_rels/sheet37.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38.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40.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43.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46.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49.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52.xml.rels><?xml version="1.0" encoding="UTF-8" standalone="yes"?>
<Relationships xmlns="http://schemas.openxmlformats.org/package/2006/relationships"><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55.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58.xml.rels><?xml version="1.0" encoding="UTF-8" standalone="yes"?>
<Relationships xmlns="http://schemas.openxmlformats.org/package/2006/relationships"><Relationship Id="rId2" Type="http://schemas.openxmlformats.org/officeDocument/2006/relationships/comments" Target="../comments19.xml"/><Relationship Id="rId1" Type="http://schemas.openxmlformats.org/officeDocument/2006/relationships/vmlDrawing" Target="../drawings/vmlDrawing19.vml"/></Relationships>
</file>

<file path=xl/worksheets/_rels/sheet61.xml.rels><?xml version="1.0" encoding="UTF-8" standalone="yes"?>
<Relationships xmlns="http://schemas.openxmlformats.org/package/2006/relationships"><Relationship Id="rId2" Type="http://schemas.openxmlformats.org/officeDocument/2006/relationships/comments" Target="../comments20.xml"/><Relationship Id="rId1" Type="http://schemas.openxmlformats.org/officeDocument/2006/relationships/vmlDrawing" Target="../drawings/vmlDrawing20.vml"/></Relationships>
</file>

<file path=xl/worksheets/_rels/sheet64.xml.rels><?xml version="1.0" encoding="UTF-8" standalone="yes"?>
<Relationships xmlns="http://schemas.openxmlformats.org/package/2006/relationships"><Relationship Id="rId2" Type="http://schemas.openxmlformats.org/officeDocument/2006/relationships/comments" Target="../comments21.xml"/><Relationship Id="rId1" Type="http://schemas.openxmlformats.org/officeDocument/2006/relationships/vmlDrawing" Target="../drawings/vmlDrawing21.vml"/></Relationships>
</file>

<file path=xl/worksheets/_rels/sheet67.xml.rels><?xml version="1.0" encoding="UTF-8" standalone="yes"?>
<Relationships xmlns="http://schemas.openxmlformats.org/package/2006/relationships"><Relationship Id="rId2" Type="http://schemas.openxmlformats.org/officeDocument/2006/relationships/comments" Target="../comments22.xml"/><Relationship Id="rId1" Type="http://schemas.openxmlformats.org/officeDocument/2006/relationships/vmlDrawing" Target="../drawings/vmlDrawing22.vml"/></Relationships>
</file>

<file path=xl/worksheets/_rels/sheet70.xml.rels><?xml version="1.0" encoding="UTF-8" standalone="yes"?>
<Relationships xmlns="http://schemas.openxmlformats.org/package/2006/relationships"><Relationship Id="rId2" Type="http://schemas.openxmlformats.org/officeDocument/2006/relationships/comments" Target="../comments23.xml"/><Relationship Id="rId1" Type="http://schemas.openxmlformats.org/officeDocument/2006/relationships/vmlDrawing" Target="../drawings/vmlDrawing23.vml"/></Relationships>
</file>

<file path=xl/worksheets/_rels/sheet72.xml.rels><?xml version="1.0" encoding="UTF-8" standalone="yes"?>
<Relationships xmlns="http://schemas.openxmlformats.org/package/2006/relationships"><Relationship Id="rId3" Type="http://schemas.openxmlformats.org/officeDocument/2006/relationships/hyperlink" Target="mailto:Benitop12@outlook.com" TargetMode="External"/><Relationship Id="rId2" Type="http://schemas.openxmlformats.org/officeDocument/2006/relationships/hyperlink" Target="mailto:betancourt54@gmail.com" TargetMode="External"/><Relationship Id="rId1" Type="http://schemas.openxmlformats.org/officeDocument/2006/relationships/hyperlink" Target="mailto:anayep1@gmail.com" TargetMode="External"/><Relationship Id="rId6" Type="http://schemas.openxmlformats.org/officeDocument/2006/relationships/hyperlink" Target="mailto:paulazuluaga@hotamil.com" TargetMode="External"/><Relationship Id="rId5" Type="http://schemas.openxmlformats.org/officeDocument/2006/relationships/hyperlink" Target="mailto:samuel2334monq@gmail.com" TargetMode="External"/><Relationship Id="rId4" Type="http://schemas.openxmlformats.org/officeDocument/2006/relationships/hyperlink" Target="mailto:Manu12garcia@gmail.com" TargetMode="External"/></Relationships>
</file>

<file path=xl/worksheets/_rels/sheet73.xml.rels><?xml version="1.0" encoding="UTF-8" standalone="yes"?>
<Relationships xmlns="http://schemas.openxmlformats.org/package/2006/relationships"><Relationship Id="rId2" Type="http://schemas.openxmlformats.org/officeDocument/2006/relationships/comments" Target="../comments24.xml"/><Relationship Id="rId1" Type="http://schemas.openxmlformats.org/officeDocument/2006/relationships/vmlDrawing" Target="../drawings/vmlDrawing24.vml"/></Relationships>
</file>

<file path=xl/worksheets/_rels/sheet76.xml.rels><?xml version="1.0" encoding="UTF-8" standalone="yes"?>
<Relationships xmlns="http://schemas.openxmlformats.org/package/2006/relationships"><Relationship Id="rId2" Type="http://schemas.openxmlformats.org/officeDocument/2006/relationships/comments" Target="../comments25.xml"/><Relationship Id="rId1" Type="http://schemas.openxmlformats.org/officeDocument/2006/relationships/vmlDrawing" Target="../drawings/vmlDrawing25.vml"/></Relationships>
</file>

<file path=xl/worksheets/_rels/sheet79.xml.rels><?xml version="1.0" encoding="UTF-8" standalone="yes"?>
<Relationships xmlns="http://schemas.openxmlformats.org/package/2006/relationships"><Relationship Id="rId2" Type="http://schemas.openxmlformats.org/officeDocument/2006/relationships/comments" Target="../comments26.xml"/><Relationship Id="rId1" Type="http://schemas.openxmlformats.org/officeDocument/2006/relationships/vmlDrawing" Target="../drawings/vmlDrawing26.vml"/></Relationships>
</file>

<file path=xl/worksheets/_rels/sheet81.xml.rels><?xml version="1.0" encoding="UTF-8" standalone="yes"?>
<Relationships xmlns="http://schemas.openxmlformats.org/package/2006/relationships"><Relationship Id="rId3" Type="http://schemas.openxmlformats.org/officeDocument/2006/relationships/hyperlink" Target="mailto:estebanjuan1@gmail.com" TargetMode="External"/><Relationship Id="rId2" Type="http://schemas.openxmlformats.org/officeDocument/2006/relationships/hyperlink" Target="mailto:miguelito@gmail.com" TargetMode="External"/><Relationship Id="rId1" Type="http://schemas.openxmlformats.org/officeDocument/2006/relationships/hyperlink" Target="mailto:andres456@gmail.com" TargetMode="External"/></Relationships>
</file>

<file path=xl/worksheets/_rels/sheet82.xml.rels><?xml version="1.0" encoding="UTF-8" standalone="yes"?>
<Relationships xmlns="http://schemas.openxmlformats.org/package/2006/relationships"><Relationship Id="rId2" Type="http://schemas.openxmlformats.org/officeDocument/2006/relationships/comments" Target="../comments27.xml"/><Relationship Id="rId1" Type="http://schemas.openxmlformats.org/officeDocument/2006/relationships/vmlDrawing" Target="../drawings/vmlDrawing27.vml"/></Relationships>
</file>

<file path=xl/worksheets/_rels/sheet85.xml.rels><?xml version="1.0" encoding="UTF-8" standalone="yes"?>
<Relationships xmlns="http://schemas.openxmlformats.org/package/2006/relationships"><Relationship Id="rId2" Type="http://schemas.openxmlformats.org/officeDocument/2006/relationships/comments" Target="../comments28.xml"/><Relationship Id="rId1" Type="http://schemas.openxmlformats.org/officeDocument/2006/relationships/vmlDrawing" Target="../drawings/vmlDrawing28.vml"/></Relationships>
</file>

<file path=xl/worksheets/_rels/sheet87.xml.rels><?xml version="1.0" encoding="UTF-8" standalone="yes"?>
<Relationships xmlns="http://schemas.openxmlformats.org/package/2006/relationships"><Relationship Id="rId2" Type="http://schemas.openxmlformats.org/officeDocument/2006/relationships/comments" Target="../comments29.xml"/><Relationship Id="rId1" Type="http://schemas.openxmlformats.org/officeDocument/2006/relationships/vmlDrawing" Target="../drawings/vmlDrawing29.v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E60F9C-3795-4E0D-ADAF-4CF8F63DEA30}">
  <sheetPr>
    <tabColor rgb="FF38E0DB"/>
  </sheetPr>
  <dimension ref="A1:D1"/>
  <sheetViews>
    <sheetView topLeftCell="N6" workbookViewId="0">
      <selection activeCell="AD17" sqref="AD17"/>
    </sheetView>
  </sheetViews>
  <sheetFormatPr defaultColWidth="11.42578125" defaultRowHeight="15"/>
  <cols>
    <col min="1" max="9" width="11.42578125" style="6"/>
    <col min="10" max="10" width="14.42578125" style="6" customWidth="1"/>
    <col min="11" max="11" width="14.7109375" style="6" customWidth="1"/>
    <col min="12" max="20" width="11.42578125" style="6"/>
    <col min="21" max="21" width="11.42578125" style="6" bestFit="1" customWidth="1"/>
    <col min="22" max="16384" width="11.42578125" style="6"/>
  </cols>
  <sheetData>
    <row r="1" spans="1:4">
      <c r="A1" s="1318" t="s">
        <v>0</v>
      </c>
      <c r="B1" s="1318"/>
      <c r="C1" s="1318"/>
      <c r="D1" s="1318"/>
    </row>
  </sheetData>
  <mergeCells count="1">
    <mergeCell ref="A1:D1"/>
  </mergeCells>
  <hyperlinks>
    <hyperlink ref="A1:D1" location="'Objetos de dominio'!A1" display="&lt;&lt; Ir al listado de objetos de dominio" xr:uid="{D86F56C9-CA00-48FA-9978-5B8E6C411732}"/>
  </hyperlink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762503-FDF9-4999-8FD6-7869C55D1035}">
  <sheetPr>
    <tabColor rgb="FF38E0DB"/>
  </sheetPr>
  <dimension ref="A1"/>
  <sheetViews>
    <sheetView topLeftCell="A2" workbookViewId="0">
      <selection activeCell="S2" sqref="S2"/>
    </sheetView>
  </sheetViews>
  <sheetFormatPr defaultColWidth="9.140625" defaultRowHeight="1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B538E-908A-4FD2-86AE-4F2A5CE24DBF}">
  <sheetPr>
    <tabColor rgb="FF38E0DB"/>
  </sheetPr>
  <dimension ref="A1:F31"/>
  <sheetViews>
    <sheetView topLeftCell="A20" zoomScale="90" zoomScaleNormal="90" workbookViewId="0">
      <selection activeCell="D31" sqref="D31"/>
    </sheetView>
  </sheetViews>
  <sheetFormatPr defaultColWidth="11.42578125" defaultRowHeight="15"/>
  <cols>
    <col min="1" max="1" width="20.140625" customWidth="1"/>
    <col min="2" max="2" width="46" customWidth="1"/>
    <col min="3" max="3" width="18.42578125" customWidth="1"/>
    <col min="8" max="8" width="17.42578125" bestFit="1" customWidth="1"/>
  </cols>
  <sheetData>
    <row r="1" spans="1:6">
      <c r="A1" s="1319" t="s">
        <v>1</v>
      </c>
      <c r="B1" s="1319"/>
      <c r="C1" s="1319"/>
      <c r="D1" s="5"/>
    </row>
    <row r="2" spans="1:6" ht="25.5" customHeight="1">
      <c r="A2" s="101" t="s">
        <v>2</v>
      </c>
      <c r="B2" s="101" t="s">
        <v>3</v>
      </c>
      <c r="C2" s="101" t="s">
        <v>4</v>
      </c>
      <c r="D2" s="2"/>
      <c r="E2" s="2"/>
      <c r="F2" s="2"/>
    </row>
    <row r="3" spans="1:6" ht="67.5" customHeight="1">
      <c r="A3" s="852" t="s">
        <v>5</v>
      </c>
      <c r="B3" s="853" t="s">
        <v>6</v>
      </c>
      <c r="C3" s="852" t="s">
        <v>7</v>
      </c>
      <c r="D3" s="2"/>
      <c r="E3" s="2"/>
      <c r="F3" s="2"/>
    </row>
    <row r="4" spans="1:6" ht="58.5" customHeight="1">
      <c r="A4" s="890" t="s">
        <v>8</v>
      </c>
      <c r="B4" s="891" t="s">
        <v>9</v>
      </c>
      <c r="C4" s="892" t="s">
        <v>7</v>
      </c>
      <c r="D4" s="2"/>
      <c r="E4" s="2"/>
      <c r="F4" s="2"/>
    </row>
    <row r="5" spans="1:6" ht="58.5" customHeight="1">
      <c r="A5" s="928" t="s">
        <v>10</v>
      </c>
      <c r="B5" s="929" t="s">
        <v>11</v>
      </c>
      <c r="C5" s="930" t="s">
        <v>7</v>
      </c>
      <c r="D5" s="2"/>
      <c r="E5" s="2"/>
      <c r="F5" s="2"/>
    </row>
    <row r="6" spans="1:6" ht="55.5" customHeight="1">
      <c r="A6" s="931" t="s">
        <v>12</v>
      </c>
      <c r="B6" s="932" t="s">
        <v>13</v>
      </c>
      <c r="C6" s="933" t="s">
        <v>7</v>
      </c>
      <c r="D6" s="2"/>
      <c r="E6" s="2"/>
      <c r="F6" s="2"/>
    </row>
    <row r="7" spans="1:6" ht="55.5" customHeight="1">
      <c r="A7" s="936" t="s">
        <v>14</v>
      </c>
      <c r="B7" s="937" t="s">
        <v>15</v>
      </c>
      <c r="C7" s="938" t="s">
        <v>7</v>
      </c>
      <c r="D7" s="2"/>
      <c r="E7" s="2"/>
      <c r="F7" s="2"/>
    </row>
    <row r="8" spans="1:6" ht="22.5" customHeight="1">
      <c r="A8" s="944" t="s">
        <v>16</v>
      </c>
      <c r="B8" s="944" t="s">
        <v>17</v>
      </c>
      <c r="C8" s="945" t="s">
        <v>7</v>
      </c>
      <c r="D8" s="2"/>
      <c r="E8" s="2"/>
      <c r="F8" s="2"/>
    </row>
    <row r="9" spans="1:6" ht="35.25" customHeight="1">
      <c r="A9" s="946" t="s">
        <v>18</v>
      </c>
      <c r="B9" s="947" t="s">
        <v>19</v>
      </c>
      <c r="C9" s="948" t="s">
        <v>7</v>
      </c>
      <c r="D9" s="2"/>
      <c r="E9" s="2"/>
      <c r="F9" s="2"/>
    </row>
    <row r="10" spans="1:6" ht="35.25" customHeight="1">
      <c r="A10" s="949" t="s">
        <v>20</v>
      </c>
      <c r="B10" s="950" t="s">
        <v>21</v>
      </c>
      <c r="C10" s="951" t="s">
        <v>7</v>
      </c>
      <c r="D10" s="2"/>
      <c r="E10" s="2"/>
      <c r="F10" s="2"/>
    </row>
    <row r="11" spans="1:6" ht="35.25" customHeight="1">
      <c r="A11" s="953" t="s">
        <v>22</v>
      </c>
      <c r="B11" s="954" t="s">
        <v>23</v>
      </c>
      <c r="C11" s="955" t="s">
        <v>7</v>
      </c>
      <c r="D11" s="2"/>
      <c r="E11" s="2"/>
      <c r="F11" s="2"/>
    </row>
    <row r="12" spans="1:6" ht="29.25">
      <c r="A12" s="956" t="s">
        <v>24</v>
      </c>
      <c r="B12" s="957" t="s">
        <v>25</v>
      </c>
      <c r="C12" s="958" t="s">
        <v>7</v>
      </c>
      <c r="D12" s="2"/>
      <c r="E12" s="2"/>
      <c r="F12" s="2"/>
    </row>
    <row r="13" spans="1:6" ht="29.25">
      <c r="A13" s="960" t="s">
        <v>26</v>
      </c>
      <c r="B13" s="961" t="s">
        <v>27</v>
      </c>
      <c r="C13" s="962" t="s">
        <v>7</v>
      </c>
      <c r="D13" s="2"/>
      <c r="E13" s="2"/>
      <c r="F13" s="2"/>
    </row>
    <row r="14" spans="1:6" ht="53.25" customHeight="1">
      <c r="A14" s="936" t="s">
        <v>28</v>
      </c>
      <c r="B14" s="966" t="s">
        <v>29</v>
      </c>
      <c r="C14" s="967" t="s">
        <v>7</v>
      </c>
      <c r="D14" s="2"/>
      <c r="E14" s="2"/>
      <c r="F14" s="2"/>
    </row>
    <row r="15" spans="1:6" ht="43.5">
      <c r="A15" s="944" t="s">
        <v>30</v>
      </c>
      <c r="B15" s="968" t="s">
        <v>29</v>
      </c>
      <c r="C15" s="945" t="s">
        <v>7</v>
      </c>
      <c r="D15" s="2"/>
      <c r="E15" s="2"/>
      <c r="F15" s="2"/>
    </row>
    <row r="16" spans="1:6">
      <c r="A16" s="953" t="s">
        <v>31</v>
      </c>
      <c r="B16" s="976" t="s">
        <v>32</v>
      </c>
      <c r="C16" s="955" t="s">
        <v>7</v>
      </c>
      <c r="D16" s="2"/>
      <c r="E16" s="2"/>
      <c r="F16" s="2"/>
    </row>
    <row r="17" spans="1:6" ht="29.25">
      <c r="A17" s="1025" t="s">
        <v>33</v>
      </c>
      <c r="B17" s="1026" t="s">
        <v>34</v>
      </c>
      <c r="C17" s="1027" t="s">
        <v>7</v>
      </c>
      <c r="D17" s="2"/>
      <c r="E17" s="2"/>
      <c r="F17" s="2"/>
    </row>
    <row r="18" spans="1:6">
      <c r="A18" s="1022" t="s">
        <v>35</v>
      </c>
      <c r="B18" s="1023" t="s">
        <v>36</v>
      </c>
      <c r="C18" s="1024" t="s">
        <v>7</v>
      </c>
      <c r="D18" s="2"/>
      <c r="E18" s="2"/>
      <c r="F18" s="2"/>
    </row>
    <row r="19" spans="1:6" ht="29.25">
      <c r="A19" s="931" t="s">
        <v>37</v>
      </c>
      <c r="B19" s="1031" t="s">
        <v>38</v>
      </c>
      <c r="C19" s="1032" t="s">
        <v>39</v>
      </c>
      <c r="D19" s="2"/>
      <c r="E19" s="2"/>
      <c r="F19" s="2"/>
    </row>
    <row r="20" spans="1:6" ht="29.25">
      <c r="A20" s="1034" t="s">
        <v>40</v>
      </c>
      <c r="B20" s="990" t="s">
        <v>41</v>
      </c>
      <c r="C20" s="1035" t="s">
        <v>7</v>
      </c>
      <c r="D20" s="2"/>
      <c r="E20" s="2"/>
      <c r="F20" s="2"/>
    </row>
    <row r="21" spans="1:6" ht="29.25">
      <c r="A21" s="1036" t="s">
        <v>42</v>
      </c>
      <c r="B21" s="1037" t="s">
        <v>43</v>
      </c>
      <c r="C21" s="1038" t="s">
        <v>39</v>
      </c>
      <c r="D21" s="2"/>
      <c r="E21" s="2"/>
      <c r="F21" s="2"/>
    </row>
    <row r="22" spans="1:6" ht="29.25">
      <c r="A22" s="1043" t="s">
        <v>44</v>
      </c>
      <c r="B22" s="1044" t="s">
        <v>45</v>
      </c>
      <c r="C22" s="1045" t="s">
        <v>7</v>
      </c>
      <c r="D22" s="2"/>
      <c r="E22" s="2"/>
      <c r="F22" s="2"/>
    </row>
    <row r="23" spans="1:6" ht="29.25">
      <c r="A23" s="1046" t="s">
        <v>46</v>
      </c>
      <c r="B23" s="1047" t="s">
        <v>47</v>
      </c>
      <c r="C23" s="1048" t="s">
        <v>7</v>
      </c>
    </row>
    <row r="24" spans="1:6" ht="29.25">
      <c r="A24" s="917" t="s">
        <v>48</v>
      </c>
      <c r="B24" s="918" t="s">
        <v>49</v>
      </c>
      <c r="C24" s="919" t="s">
        <v>7</v>
      </c>
    </row>
    <row r="25" spans="1:6" ht="29.25">
      <c r="A25" s="40" t="s">
        <v>50</v>
      </c>
      <c r="B25" s="69" t="s">
        <v>51</v>
      </c>
      <c r="C25" s="849" t="s">
        <v>7</v>
      </c>
    </row>
    <row r="26" spans="1:6" ht="25.5" customHeight="1">
      <c r="A26" s="40" t="s">
        <v>52</v>
      </c>
      <c r="B26" s="69" t="s">
        <v>53</v>
      </c>
      <c r="C26" s="850" t="s">
        <v>7</v>
      </c>
    </row>
    <row r="27" spans="1:6" ht="29.25" customHeight="1">
      <c r="A27" s="51" t="s">
        <v>54</v>
      </c>
      <c r="B27" s="102" t="s">
        <v>55</v>
      </c>
      <c r="C27" s="849" t="s">
        <v>7</v>
      </c>
    </row>
    <row r="28" spans="1:6" ht="33" customHeight="1">
      <c r="A28" s="41" t="s">
        <v>56</v>
      </c>
      <c r="B28" s="100" t="s">
        <v>57</v>
      </c>
      <c r="C28" s="850" t="s">
        <v>7</v>
      </c>
    </row>
    <row r="29" spans="1:6" ht="29.25">
      <c r="A29" s="1001" t="s">
        <v>58</v>
      </c>
      <c r="B29" s="1002" t="s">
        <v>59</v>
      </c>
      <c r="C29" s="1003" t="s">
        <v>7</v>
      </c>
    </row>
    <row r="30" spans="1:6">
      <c r="B30" s="1"/>
    </row>
    <row r="31" spans="1:6">
      <c r="B31" s="1"/>
    </row>
  </sheetData>
  <sortState xmlns:xlrd2="http://schemas.microsoft.com/office/spreadsheetml/2017/richdata2" ref="A3:D16">
    <sortCondition ref="D3:D16"/>
  </sortState>
  <mergeCells count="1">
    <mergeCell ref="A1:C1"/>
  </mergeCells>
  <hyperlinks>
    <hyperlink ref="C4" location="'Comprador_Muestreo'!A1" display="Ver" xr:uid="{CBF97632-90A1-4794-8E73-01DAC1339AC4}"/>
    <hyperlink ref="C12" location="'Vendedor_Muestreo'!A1" display="Ver" xr:uid="{A18729E1-B6F3-419E-AC73-4EFF74F6E074}"/>
    <hyperlink ref="C6" location="'Delivery_Muestreo'!A1" display="Ver" xr:uid="{67BD28BD-02EA-4132-A616-71C5EA7E087D}"/>
    <hyperlink ref="C3" location="'Compra_Muestreo'!A1" display="Ver" xr:uid="{E97B5C1D-7A01-4046-91B9-6FDBEE30A181}"/>
    <hyperlink ref="C9" location="'Producto_Muestreo'!A1" display="Ver" xr:uid="{AF2F3522-3144-4E7A-9F53-E3999AC02493}"/>
    <hyperlink ref="C14" location="'Verificador_Muestreo'!A1" display="Ver" xr:uid="{C0BCE6F0-C15D-422F-BA49-E09D56D50ED7}"/>
    <hyperlink ref="C8" location="'Pago_Muestreo'!A1" display="Ver" xr:uid="{073FA9B8-F8DB-4185-8E80-D1C69370092F}"/>
    <hyperlink ref="C15" location="'Reclamo_Muestreo'!A1" display="Ver" xr:uid="{AEEAB124-C66F-4304-B5BF-5D501B17D70F}"/>
    <hyperlink ref="A1:C1" location="'Modelo de dominio'!A1" display="&lt;&lt; volver al modelo de dominio" xr:uid="{D2417311-C744-4DBE-8EC2-1C4B56F902A4}"/>
    <hyperlink ref="C16" location="'Precio_Muestreo'!A1" display="Ver" xr:uid="{2038CD68-D3C3-4FFD-961A-146413FF5373}"/>
    <hyperlink ref="C17" location="'DetalleCompra_Muestreo'!A1" display="Ver" xr:uid="{9B1F6BAC-37D0-4E83-8819-3F6853DE432F}"/>
    <hyperlink ref="C18" location="'Pais_Muestreo'!A1" display="Ver" xr:uid="{26F18DB4-EF97-404E-905C-E5EC8BE1732F}"/>
    <hyperlink ref="C20" location="'Motivo_Muestreo'!A1" display="Ver" xr:uid="{0D91D93D-A5F0-4B7B-B03A-EFE0C4532810}"/>
    <hyperlink ref="C22" location="'EstadoReclamo_Muestreo'!A1" display="Ver" xr:uid="{9EF8A39D-6CC4-43D2-9907-C98D310C490A}"/>
    <hyperlink ref="C23" location="'HistorialReclamo_Muestreo'!A1" display="Ver" xr:uid="{3CF0B379-28F7-40B3-9487-16206FFE3518}"/>
    <hyperlink ref="C19" location="'Moneda_Muestreo'!A1" display="ver" xr:uid="{7A7C00F8-CF57-488D-93A2-669EFFE1B1E0}"/>
    <hyperlink ref="C10" location="'Categoria_Muestreo'!A1" display="Ver" xr:uid="{828CA4A2-189D-4418-AF21-851544B550A5}"/>
    <hyperlink ref="C5" location="'DireccionEntrega_Muestreo'!A1" display="Ver" xr:uid="{1D3ED224-0199-4DDA-A40D-29C3E7527BFB}"/>
    <hyperlink ref="C7" location="DetalleDelivery_Muestreo!a1" display="Ver" xr:uid="{621ECCA9-FE88-4C01-9E9A-4B6E43A290AB}"/>
    <hyperlink ref="C29" location="'DetallePrecio_Muestreo'!A1" display="Ver" xr:uid="{AD3B9232-B7CF-49BB-A82D-33B5ADE4621C}"/>
    <hyperlink ref="C28" location="'MetodoPago_Muestreo'!A1" display="Ver" xr:uid="{A4FFA3DF-F0DB-4ADE-BD90-66B9841A34C5}"/>
    <hyperlink ref="C27" location="'DetalleFactura_Muestreo'!A1" display="Ver" xr:uid="{43E0FA5E-CDF5-4475-8E9B-01E5DF2DE549}"/>
    <hyperlink ref="C26" location="'Factura_Muestreo'!A1" display="Ver" xr:uid="{5931D616-2D06-4918-B8EF-551DB042928D}"/>
    <hyperlink ref="C13" location="'VendedorProducto_Muestreo'!A1" display="Ver" xr:uid="{EF096423-38F0-4F79-BEBB-424515DDC684}"/>
    <hyperlink ref="C11" location="'DetalleCategoria_Muestreo'!A1" display="Ver" xr:uid="{52F39FF7-16C3-409D-8309-3CD3E1515DD2}"/>
    <hyperlink ref="C24" location="'Ciudad_Muestreo'!A1" display="Ver" xr:uid="{38252926-4A28-4A87-A92E-717D7EC29686}"/>
    <hyperlink ref="C21" location="'inforeclamomotivo_muestro'!A1" display="ver" xr:uid="{C5251E33-1201-4752-9AB5-32A636E9986A}"/>
    <hyperlink ref="C25" location="'Detalleentrega_muestreo'!A1" display="Ver" xr:uid="{C593820B-F5A6-4F5C-9AE9-DC07E1AAA2CE}"/>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FB54A0-0838-4AA6-9ADA-6E7E04560005}">
  <sheetPr>
    <tabColor rgb="FF38E0DB"/>
  </sheetPr>
  <dimension ref="A1:C28"/>
  <sheetViews>
    <sheetView workbookViewId="0">
      <selection activeCell="B1" sqref="B1"/>
    </sheetView>
  </sheetViews>
  <sheetFormatPr defaultRowHeight="15"/>
  <cols>
    <col min="1" max="1" width="20.42578125" customWidth="1"/>
    <col min="2" max="2" width="26.85546875" customWidth="1"/>
    <col min="3" max="3" width="72.140625" customWidth="1"/>
  </cols>
  <sheetData>
    <row r="1" spans="1:3">
      <c r="A1" s="815" t="s">
        <v>60</v>
      </c>
      <c r="B1" s="1171" t="s">
        <v>61</v>
      </c>
      <c r="C1" s="1169" t="s">
        <v>62</v>
      </c>
    </row>
    <row r="2" spans="1:3">
      <c r="A2" s="1167" t="s">
        <v>35</v>
      </c>
      <c r="B2" s="1168" t="s">
        <v>63</v>
      </c>
      <c r="C2" s="1170" t="s">
        <v>64</v>
      </c>
    </row>
    <row r="3" spans="1:3">
      <c r="A3" s="1177" t="s">
        <v>37</v>
      </c>
      <c r="B3" s="1168" t="s">
        <v>63</v>
      </c>
      <c r="C3" s="1170" t="s">
        <v>65</v>
      </c>
    </row>
    <row r="4" spans="1:3">
      <c r="A4" s="1177" t="s">
        <v>31</v>
      </c>
      <c r="B4" s="1168" t="s">
        <v>63</v>
      </c>
      <c r="C4" s="1170" t="s">
        <v>66</v>
      </c>
    </row>
    <row r="5" spans="1:3">
      <c r="A5" s="1177" t="s">
        <v>18</v>
      </c>
      <c r="B5" s="1168" t="s">
        <v>63</v>
      </c>
      <c r="C5" s="1170" t="s">
        <v>67</v>
      </c>
    </row>
    <row r="6" spans="1:3">
      <c r="A6" s="1177" t="s">
        <v>33</v>
      </c>
      <c r="B6" s="1168" t="s">
        <v>63</v>
      </c>
      <c r="C6" s="1170" t="s">
        <v>68</v>
      </c>
    </row>
    <row r="7" spans="1:3">
      <c r="A7" s="1177" t="s">
        <v>5</v>
      </c>
      <c r="B7" s="1168" t="s">
        <v>63</v>
      </c>
      <c r="C7" s="1170" t="s">
        <v>69</v>
      </c>
    </row>
    <row r="8" spans="1:3">
      <c r="A8" s="1177" t="s">
        <v>8</v>
      </c>
      <c r="B8" s="1168" t="s">
        <v>63</v>
      </c>
      <c r="C8" s="1170" t="s">
        <v>70</v>
      </c>
    </row>
    <row r="9" spans="1:3">
      <c r="A9" s="1177" t="s">
        <v>26</v>
      </c>
      <c r="B9" s="1168" t="s">
        <v>63</v>
      </c>
      <c r="C9" s="1170" t="s">
        <v>71</v>
      </c>
    </row>
    <row r="10" spans="1:3">
      <c r="A10" s="1177" t="s">
        <v>24</v>
      </c>
      <c r="B10" s="1168" t="s">
        <v>63</v>
      </c>
      <c r="C10" s="1170" t="s">
        <v>72</v>
      </c>
    </row>
    <row r="11" spans="1:3">
      <c r="A11" s="1177" t="s">
        <v>22</v>
      </c>
      <c r="B11" s="1168" t="s">
        <v>63</v>
      </c>
      <c r="C11" s="1170" t="s">
        <v>73</v>
      </c>
    </row>
    <row r="12" spans="1:3">
      <c r="A12" s="1177" t="s">
        <v>20</v>
      </c>
      <c r="B12" s="1168" t="s">
        <v>63</v>
      </c>
      <c r="C12" s="1170" t="s">
        <v>74</v>
      </c>
    </row>
    <row r="13" spans="1:3">
      <c r="A13" s="1177" t="s">
        <v>16</v>
      </c>
      <c r="B13" s="1168" t="s">
        <v>63</v>
      </c>
      <c r="C13" s="1170" t="s">
        <v>75</v>
      </c>
    </row>
    <row r="14" spans="1:3">
      <c r="A14" s="1177" t="s">
        <v>28</v>
      </c>
      <c r="B14" s="1168" t="s">
        <v>63</v>
      </c>
      <c r="C14" s="1170" t="s">
        <v>76</v>
      </c>
    </row>
    <row r="15" spans="1:3">
      <c r="A15" s="1177" t="s">
        <v>14</v>
      </c>
      <c r="B15" s="1168" t="s">
        <v>63</v>
      </c>
      <c r="C15" s="1170" t="s">
        <v>77</v>
      </c>
    </row>
    <row r="16" spans="1:3">
      <c r="A16" s="1177" t="s">
        <v>12</v>
      </c>
      <c r="B16" s="1168" t="s">
        <v>63</v>
      </c>
      <c r="C16" s="1170" t="s">
        <v>78</v>
      </c>
    </row>
    <row r="17" spans="1:3">
      <c r="A17" s="1177" t="s">
        <v>10</v>
      </c>
      <c r="B17" s="1168" t="s">
        <v>63</v>
      </c>
      <c r="C17" s="1170" t="s">
        <v>79</v>
      </c>
    </row>
    <row r="18" spans="1:3">
      <c r="A18" s="1177" t="s">
        <v>30</v>
      </c>
      <c r="B18" s="1168" t="s">
        <v>63</v>
      </c>
      <c r="C18" s="1170" t="s">
        <v>80</v>
      </c>
    </row>
    <row r="19" spans="1:3">
      <c r="A19" s="1177" t="s">
        <v>81</v>
      </c>
      <c r="B19" s="1168" t="s">
        <v>63</v>
      </c>
      <c r="C19" s="1170" t="s">
        <v>82</v>
      </c>
    </row>
    <row r="20" spans="1:3">
      <c r="A20" s="1264" t="s">
        <v>46</v>
      </c>
      <c r="B20" s="1265" t="s">
        <v>63</v>
      </c>
      <c r="C20" s="1275" t="s">
        <v>83</v>
      </c>
    </row>
    <row r="21" spans="1:3">
      <c r="A21" s="1266" t="s">
        <v>40</v>
      </c>
      <c r="B21" s="1170" t="s">
        <v>63</v>
      </c>
      <c r="C21" s="1170" t="s">
        <v>84</v>
      </c>
    </row>
    <row r="22" spans="1:3">
      <c r="A22" s="1266" t="s">
        <v>42</v>
      </c>
      <c r="B22" s="1170" t="s">
        <v>63</v>
      </c>
      <c r="C22" s="1170" t="s">
        <v>85</v>
      </c>
    </row>
    <row r="23" spans="1:3">
      <c r="A23" s="1266" t="s">
        <v>86</v>
      </c>
      <c r="B23" s="1170" t="s">
        <v>63</v>
      </c>
      <c r="C23" s="1170" t="s">
        <v>87</v>
      </c>
    </row>
    <row r="24" spans="1:3">
      <c r="A24" s="1266" t="s">
        <v>50</v>
      </c>
      <c r="B24" s="1170" t="s">
        <v>63</v>
      </c>
      <c r="C24" s="1170" t="s">
        <v>88</v>
      </c>
    </row>
    <row r="25" spans="1:3">
      <c r="A25" s="1266" t="s">
        <v>54</v>
      </c>
      <c r="B25" s="1170" t="s">
        <v>63</v>
      </c>
      <c r="C25" s="1276" t="s">
        <v>89</v>
      </c>
    </row>
    <row r="26" spans="1:3">
      <c r="A26" s="1266" t="s">
        <v>58</v>
      </c>
      <c r="B26" s="1170" t="s">
        <v>63</v>
      </c>
      <c r="C26" s="1276" t="s">
        <v>90</v>
      </c>
    </row>
    <row r="27" spans="1:3">
      <c r="A27" s="1266" t="s">
        <v>56</v>
      </c>
      <c r="B27" s="1170" t="s">
        <v>63</v>
      </c>
      <c r="C27" s="1170" t="s">
        <v>91</v>
      </c>
    </row>
    <row r="28" spans="1:3">
      <c r="A28" s="1266" t="s">
        <v>52</v>
      </c>
      <c r="B28" s="1170" t="s">
        <v>63</v>
      </c>
      <c r="C28" s="1170" t="s">
        <v>92</v>
      </c>
    </row>
  </sheetData>
  <hyperlinks>
    <hyperlink ref="A3" location="'MONEDA_Clase'!A1" display="Moneda" xr:uid="{46AE0A1E-6C9B-44F6-AE40-FD5B28FE6E06}"/>
    <hyperlink ref="A7" location="'COMPRA_Clase'!A1" display="Compra" xr:uid="{63EE4119-B6B8-452E-A562-534EDB8BA707}"/>
    <hyperlink ref="A14" location="'Verificador_Clase'!A1" display="Verificador" xr:uid="{9903D29A-7EB9-4127-A911-9D94F296A933}"/>
    <hyperlink ref="A2" location="'pais_clase'!A1" display="Pais" xr:uid="{42B5796C-C981-4154-AA7A-0BC00C04D6D8}"/>
    <hyperlink ref="A4" location="'PRECIO_Clase'!A1" display="Precio" xr:uid="{72FD9CC5-3E6C-4955-9318-A73FB35599A7}"/>
    <hyperlink ref="A5" location="'PRODUCTO_Clase'!A1" display="Producto" xr:uid="{28B4D496-2B6A-480C-B066-E07289B81E5D}"/>
    <hyperlink ref="A6" location="'DETALLECOMPRA_Clase'!A1" display="DetalleCompra" xr:uid="{31D4719D-27FC-42DA-BF1D-DB0036F5C692}"/>
    <hyperlink ref="A8" location="'COMPRADOR_Clase'!A1" display="Comprador" xr:uid="{88BA3EEB-A4C5-4E63-9242-DAD0B7DD17C1}"/>
    <hyperlink ref="A9" location="'VENDEDORPRODUCTO_Clase'!A1" display="VendedorProducto" xr:uid="{CAF59C3F-3CDE-4AE4-A9B4-197DA520551B}"/>
    <hyperlink ref="A10" location="'VENDEDOR_Clase'!A1" display="Vendedor" xr:uid="{78A69FEF-4D40-4815-BB5B-BE2EF4504BD3}"/>
    <hyperlink ref="A11" location="'DetalleCategoria_Clase'!A1" display="DetalleCategoria" xr:uid="{AA9F8A35-8276-4686-87C6-DA8E8CA1B4D6}"/>
    <hyperlink ref="A12" location="'CATEGORIA_Clase'!A1" display="Categoria" xr:uid="{AE49D1E5-940E-43AA-B9D5-E8670BAD0D6B}"/>
    <hyperlink ref="A13" location="'PAGO_Clase'!A1" display="Pago" xr:uid="{E618EF86-188E-4840-8552-22E415EDB6F0}"/>
    <hyperlink ref="A15" location="'DETALLEDELIVERY_Clase'!A1" display="DetalleDelivery" xr:uid="{2DBEB0D1-B4B8-4FBD-A406-9BAAD603321A}"/>
    <hyperlink ref="A16" location="'DELIVERY_Clase'!A1" display="Delivery" xr:uid="{6C9BBC31-E8DA-4443-B0C7-F02DEF573F63}"/>
    <hyperlink ref="A17" location="'DireccionEntrega_Clase'!A1" display="DireccionEntrega" xr:uid="{52C9942F-0FD8-4129-B3F7-E11C29D44F4B}"/>
    <hyperlink ref="A18" location="'RECLAMO_Clase'!A1" display="Reclamo" xr:uid="{A47F1A9F-0BFE-4D19-97E6-3AD67E2CF583}"/>
    <hyperlink ref="A19" location="'EstadoReclamo_Clase'!A1" display="EstadoReclamo" xr:uid="{E0574FFC-0894-47B1-9918-F2ABC815D531}"/>
    <hyperlink ref="A20" location="'HistorialReclamo_Clase'!A1" display="HistorialReclamo" xr:uid="{402DED6E-CAE7-4A79-8EAF-64A66D066FF9}"/>
    <hyperlink ref="A21" location="'MOTIVO_Clase'!A1" display="Motivo" xr:uid="{7AA5C614-02C4-4B43-AEEA-407BA96375E3}"/>
    <hyperlink ref="A22" location="'inforeclamomotivo_Clase'!A1" display="InfoReclamoMotivo" xr:uid="{422A2EA6-69D2-4006-A517-2786D146D9F1}"/>
    <hyperlink ref="A23" location="'Ciudad_Clase'!A2" display="Ciudad" xr:uid="{3AEF90AD-B9ED-47F4-83D9-3DE32BA7F9C3}"/>
    <hyperlink ref="A24" location="'DetalleEntrega_clase'!A1" display="DetalleEntrega" xr:uid="{58B45372-A511-4061-AFA2-0434313A843E}"/>
    <hyperlink ref="A25" location="'DetalleFactura_clase'!A1" display="DetalleFactura" xr:uid="{3345E0BA-D3B9-47B7-8DB3-C069444990FE}"/>
    <hyperlink ref="A26" location="'DetalleFactura_clase'!A1" display="DetallePrecio" xr:uid="{F478890D-8DF1-4C47-AAB2-66612C12A230}"/>
    <hyperlink ref="A27" location="'MetodoPago_Clase'!A1" display="MetodoPago" xr:uid="{C96385B0-9095-4342-9335-501269505C2A}"/>
    <hyperlink ref="A28" location="'Factura_Clase'!A1" display="Factura" xr:uid="{3CEE4B1F-4071-41F8-A0E1-5C4F36F42BBC}"/>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1B945-45C0-4376-A34E-FAA8D8AEF8B9}">
  <sheetPr>
    <tabColor theme="8" tint="0.39997558519241921"/>
  </sheetPr>
  <dimension ref="A1:I11"/>
  <sheetViews>
    <sheetView workbookViewId="0">
      <selection activeCell="B4" sqref="B4"/>
    </sheetView>
  </sheetViews>
  <sheetFormatPr defaultRowHeight="15"/>
  <cols>
    <col min="1" max="1" width="25" style="68" customWidth="1"/>
    <col min="2" max="2" width="31.5703125" style="68" customWidth="1"/>
    <col min="3" max="5" width="47.85546875" style="68" customWidth="1"/>
    <col min="6" max="6" width="54.42578125" style="68" customWidth="1"/>
    <col min="7" max="16384" width="9.140625" style="68"/>
  </cols>
  <sheetData>
    <row r="1" spans="1:9">
      <c r="A1" s="1320" t="s">
        <v>93</v>
      </c>
      <c r="B1" s="1321"/>
      <c r="C1" s="104"/>
      <c r="D1" s="70"/>
      <c r="E1" s="70"/>
      <c r="F1" s="70"/>
      <c r="G1" s="70"/>
      <c r="H1" s="70"/>
      <c r="I1" s="70"/>
    </row>
    <row r="2" spans="1:9" ht="21.75">
      <c r="A2" s="897" t="s">
        <v>94</v>
      </c>
      <c r="B2" s="160" t="s">
        <v>95</v>
      </c>
      <c r="C2" s="700" t="s">
        <v>96</v>
      </c>
      <c r="D2" s="700" t="s">
        <v>97</v>
      </c>
      <c r="E2" s="700" t="s">
        <v>98</v>
      </c>
      <c r="F2" s="700" t="s">
        <v>99</v>
      </c>
      <c r="G2" s="70"/>
      <c r="H2" s="70"/>
      <c r="I2" s="70"/>
    </row>
    <row r="3" spans="1:9">
      <c r="A3" s="142" t="s">
        <v>100</v>
      </c>
      <c r="B3" s="9" t="s">
        <v>101</v>
      </c>
      <c r="C3" s="7" t="s">
        <v>102</v>
      </c>
      <c r="D3" s="83" t="s">
        <v>103</v>
      </c>
      <c r="E3" s="83" t="s">
        <v>104</v>
      </c>
      <c r="F3" s="9" t="s">
        <v>105</v>
      </c>
      <c r="G3" s="70"/>
      <c r="H3" s="70"/>
      <c r="I3" s="70"/>
    </row>
    <row r="4" spans="1:9" ht="29.25">
      <c r="A4" s="62" t="s">
        <v>106</v>
      </c>
      <c r="B4" s="70" t="s">
        <v>107</v>
      </c>
      <c r="C4" s="62" t="s">
        <v>108</v>
      </c>
      <c r="D4" s="708">
        <v>110111</v>
      </c>
      <c r="E4" s="40" t="s">
        <v>107</v>
      </c>
      <c r="F4" s="1049" t="str">
        <f t="shared" ref="F4:F7" si="0">A4 &amp; "--" &amp; D4</f>
        <v>c19faca7-f183-4d2f-b754-6d41661aa3e2--110111</v>
      </c>
      <c r="G4" s="70"/>
      <c r="H4" s="70"/>
      <c r="I4" s="70"/>
    </row>
    <row r="5" spans="1:9" ht="29.25">
      <c r="A5" s="1050" t="s">
        <v>109</v>
      </c>
      <c r="B5" s="1051" t="s">
        <v>110</v>
      </c>
      <c r="C5" s="898" t="s">
        <v>111</v>
      </c>
      <c r="D5" s="708">
        <v>80002</v>
      </c>
      <c r="E5" s="40" t="s">
        <v>110</v>
      </c>
      <c r="F5" s="1049" t="str">
        <f t="shared" si="0"/>
        <v>869c5b5f-7527-4455-8f7a-0c9ea20f027c--80002</v>
      </c>
      <c r="G5" s="70"/>
      <c r="H5" s="70"/>
      <c r="I5" s="70"/>
    </row>
    <row r="6" spans="1:9" ht="43.5">
      <c r="A6" s="9" t="s">
        <v>112</v>
      </c>
      <c r="B6" s="9" t="s">
        <v>113</v>
      </c>
      <c r="C6" s="62" t="s">
        <v>114</v>
      </c>
      <c r="D6" s="708">
        <v>6000</v>
      </c>
      <c r="E6" s="40" t="s">
        <v>115</v>
      </c>
      <c r="F6" s="1049" t="str">
        <f t="shared" si="0"/>
        <v>3667b9c4-4fd9-40a9-b92e-421b9f99f420--6000</v>
      </c>
      <c r="G6" s="70"/>
      <c r="H6" s="70"/>
      <c r="I6" s="70"/>
    </row>
    <row r="7" spans="1:9" ht="29.25">
      <c r="A7" s="9" t="s">
        <v>116</v>
      </c>
      <c r="B7" s="9" t="s">
        <v>117</v>
      </c>
      <c r="C7" s="62" t="s">
        <v>118</v>
      </c>
      <c r="D7" s="708">
        <v>62701</v>
      </c>
      <c r="E7" s="40" t="s">
        <v>117</v>
      </c>
      <c r="F7" s="1049" t="str">
        <f t="shared" si="0"/>
        <v>41c4b5ee-8074-4359-9ee5-07c1e29e044c--62701</v>
      </c>
      <c r="G7" s="70"/>
      <c r="H7" s="70"/>
      <c r="I7" s="70"/>
    </row>
    <row r="8" spans="1:9" ht="29.25">
      <c r="A8" s="9" t="s">
        <v>119</v>
      </c>
      <c r="B8" s="9" t="s">
        <v>120</v>
      </c>
      <c r="C8" s="142" t="s">
        <v>121</v>
      </c>
      <c r="D8" s="708">
        <v>50021</v>
      </c>
      <c r="E8" s="40" t="s">
        <v>120</v>
      </c>
      <c r="F8" s="1049" t="str">
        <f>A8 &amp; "--" &amp; D8</f>
        <v>188f0271-3a18-4823-a49e-41e2bdacd462--50021</v>
      </c>
      <c r="G8" s="70"/>
      <c r="H8" s="70"/>
      <c r="I8" s="70"/>
    </row>
    <row r="9" spans="1:9" ht="29.25">
      <c r="A9" s="9" t="s">
        <v>122</v>
      </c>
      <c r="B9" s="9" t="s">
        <v>123</v>
      </c>
      <c r="C9" s="103" t="s">
        <v>124</v>
      </c>
      <c r="D9" s="708">
        <v>90012</v>
      </c>
      <c r="E9" s="40" t="s">
        <v>123</v>
      </c>
      <c r="F9" s="1049" t="str">
        <f>A9 &amp; "--" &amp; D9</f>
        <v>eecc70c6-64d3-49fb-bddf-410cda208bfa--90012</v>
      </c>
      <c r="G9" s="70"/>
      <c r="H9" s="70"/>
      <c r="I9" s="70"/>
    </row>
    <row r="10" spans="1:9">
      <c r="A10" s="70"/>
    </row>
    <row r="11" spans="1:9">
      <c r="A11" s="70"/>
      <c r="B11" s="1"/>
    </row>
  </sheetData>
  <mergeCells count="1">
    <mergeCell ref="A1:B1"/>
  </mergeCells>
  <hyperlinks>
    <hyperlink ref="A1:B1" location="'Objetos de dominio'!A1" display="&lt;&lt; Volver al listado de objetos de dominio " xr:uid="{ECA70461-F099-4417-829D-108CEFE07AB7}"/>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7C8A94-69D2-4A60-8B6E-9B01A4835CFB}">
  <sheetPr>
    <tabColor theme="8" tint="0.39997558519241921"/>
  </sheetPr>
  <dimension ref="A1:AE30"/>
  <sheetViews>
    <sheetView workbookViewId="0">
      <selection activeCell="F15" sqref="F15"/>
    </sheetView>
  </sheetViews>
  <sheetFormatPr defaultRowHeight="15"/>
  <cols>
    <col min="1" max="1" width="18.28515625" style="8" customWidth="1"/>
    <col min="2" max="2" width="16.140625" style="8" customWidth="1"/>
    <col min="3" max="3" width="17.140625" style="8" customWidth="1"/>
    <col min="4" max="6" width="9.140625" style="8"/>
    <col min="7" max="7" width="17.42578125" style="8" customWidth="1"/>
    <col min="8" max="9" width="15.140625" style="8" customWidth="1"/>
    <col min="10" max="10" width="25.5703125" style="8" customWidth="1"/>
    <col min="11" max="14" width="9.140625" style="8"/>
    <col min="15" max="15" width="16.5703125" style="8" customWidth="1"/>
    <col min="16" max="16" width="11.7109375" style="8" customWidth="1"/>
    <col min="17" max="17" width="14" style="8" customWidth="1"/>
    <col min="18" max="18" width="13.5703125" style="8" customWidth="1"/>
    <col min="19" max="20" width="9.140625" style="8"/>
    <col min="21" max="21" width="19" style="8" customWidth="1"/>
    <col min="22" max="22" width="6.28515625" style="8" customWidth="1"/>
    <col min="23" max="23" width="14.85546875" style="8" customWidth="1"/>
    <col min="24" max="24" width="14.7109375" style="8" customWidth="1"/>
    <col min="25" max="25" width="16" style="8" customWidth="1"/>
    <col min="26" max="16384" width="9.140625" style="8"/>
  </cols>
  <sheetData>
    <row r="1" spans="1:31">
      <c r="A1" s="1335" t="s">
        <v>93</v>
      </c>
      <c r="B1" s="1336"/>
      <c r="C1" s="1336" t="s">
        <v>1</v>
      </c>
      <c r="D1" s="1336"/>
      <c r="E1" s="1337" t="s">
        <v>125</v>
      </c>
      <c r="F1" s="1337"/>
      <c r="G1" s="1337"/>
      <c r="H1" s="70"/>
      <c r="I1" s="70"/>
      <c r="J1" s="70"/>
      <c r="K1" s="70"/>
      <c r="L1" s="70"/>
      <c r="M1" s="70"/>
      <c r="N1" s="70"/>
      <c r="O1" s="70"/>
      <c r="P1" s="70"/>
      <c r="Q1" s="70"/>
      <c r="R1" s="70"/>
      <c r="S1" s="70"/>
      <c r="T1" s="70"/>
      <c r="U1" s="70"/>
      <c r="V1" s="70"/>
      <c r="W1" s="70"/>
      <c r="X1" s="70"/>
      <c r="Y1" s="70"/>
    </row>
    <row r="2" spans="1:31">
      <c r="A2" s="153" t="s">
        <v>126</v>
      </c>
      <c r="B2" s="1338" t="s">
        <v>50</v>
      </c>
      <c r="C2" s="1338"/>
      <c r="D2" s="1338"/>
      <c r="E2" s="1338"/>
      <c r="F2" s="1338"/>
      <c r="G2" s="1338"/>
      <c r="H2" s="1338"/>
      <c r="I2" s="1338"/>
      <c r="J2" s="1338"/>
      <c r="K2" s="1338"/>
      <c r="L2" s="1338"/>
      <c r="M2" s="1338"/>
      <c r="N2" s="1338"/>
      <c r="O2" s="1338"/>
      <c r="P2" s="1338"/>
      <c r="Q2" s="1338"/>
      <c r="R2" s="1338"/>
      <c r="S2" s="1338"/>
      <c r="T2" s="1338"/>
      <c r="U2" s="1339"/>
      <c r="V2" s="1095"/>
      <c r="W2" s="70"/>
      <c r="X2" s="70"/>
      <c r="Y2" s="70"/>
    </row>
    <row r="3" spans="1:31">
      <c r="A3" s="154" t="s">
        <v>127</v>
      </c>
      <c r="B3" s="1340" t="s">
        <v>128</v>
      </c>
      <c r="C3" s="1340"/>
      <c r="D3" s="1340"/>
      <c r="E3" s="1340"/>
      <c r="F3" s="1340"/>
      <c r="G3" s="1340"/>
      <c r="H3" s="1340"/>
      <c r="I3" s="1340"/>
      <c r="J3" s="1340"/>
      <c r="K3" s="1340"/>
      <c r="L3" s="1340"/>
      <c r="M3" s="1340"/>
      <c r="N3" s="1340"/>
      <c r="O3" s="1340"/>
      <c r="P3" s="1340"/>
      <c r="Q3" s="1340"/>
      <c r="R3" s="1340"/>
      <c r="S3" s="1340"/>
      <c r="T3" s="1340"/>
      <c r="U3" s="1341"/>
      <c r="V3" s="1095"/>
      <c r="W3" s="70"/>
      <c r="X3" s="70"/>
      <c r="Y3" s="70"/>
    </row>
    <row r="4" spans="1:31">
      <c r="A4" s="155" t="s">
        <v>129</v>
      </c>
      <c r="B4" s="1342" t="s">
        <v>7</v>
      </c>
      <c r="C4" s="1342"/>
      <c r="D4" s="1342"/>
      <c r="E4" s="1342"/>
      <c r="F4" s="1342"/>
      <c r="G4" s="1342"/>
      <c r="H4" s="1342"/>
      <c r="I4" s="1342"/>
      <c r="J4" s="1342"/>
      <c r="K4" s="1342"/>
      <c r="L4" s="1342"/>
      <c r="M4" s="1342"/>
      <c r="N4" s="1342"/>
      <c r="O4" s="1342"/>
      <c r="P4" s="1342"/>
      <c r="Q4" s="1342"/>
      <c r="R4" s="1342"/>
      <c r="S4" s="1342"/>
      <c r="T4" s="1342"/>
      <c r="U4" s="1343"/>
      <c r="V4" s="1096"/>
      <c r="W4" s="70"/>
      <c r="X4" s="70"/>
      <c r="Y4" s="70"/>
      <c r="AA4"/>
      <c r="AB4"/>
      <c r="AC4"/>
      <c r="AD4"/>
      <c r="AE4"/>
    </row>
    <row r="5" spans="1:31" ht="72.75">
      <c r="A5" s="9" t="s">
        <v>130</v>
      </c>
      <c r="B5" s="25" t="s">
        <v>131</v>
      </c>
      <c r="C5" s="25" t="s">
        <v>132</v>
      </c>
      <c r="D5" s="25" t="s">
        <v>133</v>
      </c>
      <c r="E5" s="25" t="s">
        <v>134</v>
      </c>
      <c r="F5" s="9" t="s">
        <v>135</v>
      </c>
      <c r="G5" s="9" t="s">
        <v>136</v>
      </c>
      <c r="H5" s="9" t="s">
        <v>137</v>
      </c>
      <c r="I5" s="9" t="s">
        <v>138</v>
      </c>
      <c r="J5" s="9" t="s">
        <v>139</v>
      </c>
      <c r="K5" s="9" t="s">
        <v>140</v>
      </c>
      <c r="L5" s="9" t="s">
        <v>141</v>
      </c>
      <c r="M5" s="9" t="s">
        <v>142</v>
      </c>
      <c r="N5" s="88" t="s">
        <v>143</v>
      </c>
      <c r="O5" s="9" t="s">
        <v>144</v>
      </c>
      <c r="P5" s="9" t="s">
        <v>145</v>
      </c>
      <c r="Q5" s="9" t="s">
        <v>146</v>
      </c>
      <c r="R5" s="9" t="s">
        <v>147</v>
      </c>
      <c r="S5" s="9" t="s">
        <v>148</v>
      </c>
      <c r="T5" s="9" t="s">
        <v>149</v>
      </c>
      <c r="U5" s="9" t="s">
        <v>150</v>
      </c>
      <c r="V5" s="70"/>
      <c r="W5" s="1103" t="s">
        <v>151</v>
      </c>
      <c r="X5" s="1102" t="s">
        <v>152</v>
      </c>
      <c r="Y5" s="1104" t="s">
        <v>153</v>
      </c>
      <c r="AA5"/>
      <c r="AB5"/>
      <c r="AC5"/>
      <c r="AD5"/>
      <c r="AE5"/>
    </row>
    <row r="6" spans="1:31" ht="144.75">
      <c r="A6" s="9" t="s">
        <v>100</v>
      </c>
      <c r="B6" s="9" t="s">
        <v>154</v>
      </c>
      <c r="C6" s="9">
        <v>36</v>
      </c>
      <c r="D6" s="9">
        <v>36</v>
      </c>
      <c r="E6" s="9" t="s">
        <v>155</v>
      </c>
      <c r="F6" s="9" t="s">
        <v>155</v>
      </c>
      <c r="G6" s="9" t="s">
        <v>155</v>
      </c>
      <c r="H6" s="9" t="s">
        <v>155</v>
      </c>
      <c r="I6" s="88" t="s">
        <v>155</v>
      </c>
      <c r="J6" s="9" t="s">
        <v>156</v>
      </c>
      <c r="K6" s="9" t="s">
        <v>157</v>
      </c>
      <c r="L6" s="9" t="s">
        <v>158</v>
      </c>
      <c r="M6" s="9" t="s">
        <v>159</v>
      </c>
      <c r="N6" s="9" t="s">
        <v>159</v>
      </c>
      <c r="O6" s="9" t="s">
        <v>159</v>
      </c>
      <c r="P6" s="9" t="s">
        <v>158</v>
      </c>
      <c r="Q6" s="9" t="s">
        <v>159</v>
      </c>
      <c r="R6" s="9" t="s">
        <v>158</v>
      </c>
      <c r="S6" s="9" t="s">
        <v>159</v>
      </c>
      <c r="T6" s="9" t="s">
        <v>159</v>
      </c>
      <c r="U6" s="9" t="s">
        <v>160</v>
      </c>
      <c r="V6" s="70"/>
      <c r="W6" s="911"/>
      <c r="X6" s="753"/>
      <c r="Y6" s="901"/>
      <c r="AA6"/>
      <c r="AB6"/>
      <c r="AC6"/>
      <c r="AD6"/>
      <c r="AE6"/>
    </row>
    <row r="7" spans="1:31" ht="144.75">
      <c r="A7" s="9" t="s">
        <v>101</v>
      </c>
      <c r="B7" s="9" t="s">
        <v>154</v>
      </c>
      <c r="C7" s="9">
        <v>36</v>
      </c>
      <c r="D7" s="9">
        <v>36</v>
      </c>
      <c r="E7" s="9" t="s">
        <v>155</v>
      </c>
      <c r="F7" s="9" t="s">
        <v>155</v>
      </c>
      <c r="G7" s="9" t="s">
        <v>155</v>
      </c>
      <c r="H7" s="9" t="s">
        <v>155</v>
      </c>
      <c r="I7" s="88" t="s">
        <v>155</v>
      </c>
      <c r="J7" s="9" t="s">
        <v>156</v>
      </c>
      <c r="K7" s="9" t="s">
        <v>157</v>
      </c>
      <c r="L7" s="9" t="s">
        <v>158</v>
      </c>
      <c r="M7" s="9" t="s">
        <v>159</v>
      </c>
      <c r="N7" s="9" t="s">
        <v>159</v>
      </c>
      <c r="O7" s="9" t="s">
        <v>159</v>
      </c>
      <c r="P7" s="9" t="s">
        <v>158</v>
      </c>
      <c r="Q7" s="9" t="s">
        <v>159</v>
      </c>
      <c r="R7" s="9" t="s">
        <v>158</v>
      </c>
      <c r="S7" s="9" t="s">
        <v>159</v>
      </c>
      <c r="T7" s="9" t="s">
        <v>158</v>
      </c>
      <c r="U7" s="9" t="s">
        <v>161</v>
      </c>
      <c r="V7" s="70"/>
      <c r="W7" s="911"/>
      <c r="X7" s="753"/>
      <c r="Y7" s="901"/>
      <c r="AA7"/>
      <c r="AB7"/>
      <c r="AC7"/>
      <c r="AD7"/>
      <c r="AE7"/>
    </row>
    <row r="8" spans="1:31" ht="144.75">
      <c r="A8" s="9" t="s">
        <v>162</v>
      </c>
      <c r="B8" s="9" t="s">
        <v>154</v>
      </c>
      <c r="C8" s="9">
        <v>36</v>
      </c>
      <c r="D8" s="9">
        <v>36</v>
      </c>
      <c r="E8" s="9" t="s">
        <v>155</v>
      </c>
      <c r="F8" s="9" t="s">
        <v>155</v>
      </c>
      <c r="G8" s="9" t="s">
        <v>155</v>
      </c>
      <c r="H8" s="9" t="s">
        <v>155</v>
      </c>
      <c r="I8" s="88" t="s">
        <v>155</v>
      </c>
      <c r="J8" s="9" t="s">
        <v>156</v>
      </c>
      <c r="K8" s="9" t="s">
        <v>157</v>
      </c>
      <c r="L8" s="9" t="s">
        <v>158</v>
      </c>
      <c r="M8" s="9" t="s">
        <v>159</v>
      </c>
      <c r="N8" s="9" t="s">
        <v>159</v>
      </c>
      <c r="O8" s="9" t="s">
        <v>159</v>
      </c>
      <c r="P8" s="9" t="s">
        <v>158</v>
      </c>
      <c r="Q8" s="9" t="s">
        <v>159</v>
      </c>
      <c r="R8" s="9" t="s">
        <v>158</v>
      </c>
      <c r="S8" s="9" t="s">
        <v>159</v>
      </c>
      <c r="T8" s="9" t="s">
        <v>158</v>
      </c>
      <c r="U8" s="9" t="s">
        <v>163</v>
      </c>
      <c r="V8" s="70"/>
      <c r="W8" s="70"/>
      <c r="X8" s="70"/>
      <c r="Y8" s="70"/>
      <c r="AA8"/>
      <c r="AB8"/>
      <c r="AC8"/>
      <c r="AD8"/>
      <c r="AE8"/>
    </row>
    <row r="9" spans="1:31" ht="43.5">
      <c r="A9" s="9" t="s">
        <v>164</v>
      </c>
      <c r="B9" s="9" t="s">
        <v>154</v>
      </c>
      <c r="C9" s="9">
        <v>3</v>
      </c>
      <c r="D9" s="9">
        <v>255</v>
      </c>
      <c r="E9" s="9" t="s">
        <v>155</v>
      </c>
      <c r="F9" s="9" t="s">
        <v>155</v>
      </c>
      <c r="G9" s="9" t="s">
        <v>155</v>
      </c>
      <c r="H9" s="9" t="s">
        <v>155</v>
      </c>
      <c r="I9" s="68">
        <v>9999999999</v>
      </c>
      <c r="J9" s="9" t="s">
        <v>165</v>
      </c>
      <c r="K9" s="9" t="s">
        <v>157</v>
      </c>
      <c r="L9" s="9" t="s">
        <v>158</v>
      </c>
      <c r="M9" s="9" t="s">
        <v>159</v>
      </c>
      <c r="N9" s="9" t="s">
        <v>159</v>
      </c>
      <c r="O9" s="9" t="s">
        <v>159</v>
      </c>
      <c r="P9" s="9" t="s">
        <v>158</v>
      </c>
      <c r="Q9" s="9" t="s">
        <v>159</v>
      </c>
      <c r="R9" s="9" t="s">
        <v>159</v>
      </c>
      <c r="S9" s="9" t="s">
        <v>158</v>
      </c>
      <c r="T9" s="9" t="s">
        <v>158</v>
      </c>
      <c r="U9" s="9" t="s">
        <v>166</v>
      </c>
      <c r="V9" s="70"/>
      <c r="W9" s="70"/>
      <c r="X9" s="70"/>
      <c r="Y9" s="70"/>
      <c r="AA9"/>
      <c r="AB9" s="2790"/>
      <c r="AC9" s="2790"/>
      <c r="AD9"/>
      <c r="AE9"/>
    </row>
    <row r="10" spans="1:31" ht="144.75">
      <c r="A10" s="7" t="s">
        <v>167</v>
      </c>
      <c r="B10" s="9" t="s">
        <v>154</v>
      </c>
      <c r="C10" s="9">
        <v>36</v>
      </c>
      <c r="D10" s="9">
        <v>36</v>
      </c>
      <c r="E10" s="9" t="s">
        <v>155</v>
      </c>
      <c r="F10" s="9" t="s">
        <v>155</v>
      </c>
      <c r="G10" s="9" t="s">
        <v>155</v>
      </c>
      <c r="H10" s="9" t="s">
        <v>155</v>
      </c>
      <c r="I10" s="88" t="s">
        <v>155</v>
      </c>
      <c r="J10" s="9" t="s">
        <v>156</v>
      </c>
      <c r="K10" s="9" t="s">
        <v>157</v>
      </c>
      <c r="L10" s="9" t="s">
        <v>158</v>
      </c>
      <c r="M10" s="9" t="s">
        <v>159</v>
      </c>
      <c r="N10" s="9" t="s">
        <v>159</v>
      </c>
      <c r="O10" s="9" t="s">
        <v>159</v>
      </c>
      <c r="P10" s="9" t="s">
        <v>158</v>
      </c>
      <c r="Q10" s="9" t="s">
        <v>159</v>
      </c>
      <c r="R10" s="9" t="s">
        <v>158</v>
      </c>
      <c r="S10" s="9" t="s">
        <v>159</v>
      </c>
      <c r="T10" s="9" t="s">
        <v>158</v>
      </c>
      <c r="U10" s="9" t="s">
        <v>168</v>
      </c>
      <c r="V10" s="70"/>
      <c r="AA10"/>
      <c r="AB10" s="2790"/>
      <c r="AC10" s="2790"/>
      <c r="AD10"/>
      <c r="AE10"/>
    </row>
    <row r="11" spans="1:31">
      <c r="AA11"/>
      <c r="AB11"/>
      <c r="AC11"/>
      <c r="AD11"/>
      <c r="AE11"/>
    </row>
    <row r="12" spans="1:31">
      <c r="A12" s="1350" t="s">
        <v>169</v>
      </c>
      <c r="B12" s="1351"/>
      <c r="C12" s="1352"/>
      <c r="AA12"/>
      <c r="AB12"/>
      <c r="AC12"/>
      <c r="AD12"/>
      <c r="AE12"/>
    </row>
    <row r="13" spans="1:31">
      <c r="A13" s="78" t="s">
        <v>2</v>
      </c>
      <c r="B13" s="81" t="s">
        <v>150</v>
      </c>
      <c r="C13" s="414" t="s">
        <v>170</v>
      </c>
      <c r="D13" s="68"/>
      <c r="E13" s="68"/>
      <c r="F13" s="68"/>
      <c r="G13" s="68"/>
      <c r="H13" s="68"/>
      <c r="I13" s="68"/>
      <c r="J13" s="68"/>
      <c r="K13" s="68"/>
      <c r="L13" s="68"/>
      <c r="M13" s="68"/>
      <c r="N13" s="68"/>
      <c r="O13" s="68"/>
      <c r="P13" s="68"/>
      <c r="Q13" s="68"/>
      <c r="R13" s="252"/>
      <c r="S13" s="68"/>
      <c r="AA13"/>
      <c r="AB13"/>
      <c r="AC13"/>
      <c r="AD13"/>
      <c r="AE13"/>
    </row>
    <row r="14" spans="1:31" ht="24.75" customHeight="1">
      <c r="A14" s="1353" t="s">
        <v>171</v>
      </c>
      <c r="B14" s="1355" t="str">
        <f>DetalleEntrega_Muestreo!F2</f>
        <v>Corresponde a la combinacion unica  de este registro</v>
      </c>
      <c r="C14" s="1311" t="str">
        <f>DetalleEntrega_Muestreo!B3</f>
        <v>CompradorId</v>
      </c>
      <c r="D14" s="68"/>
      <c r="E14" s="68"/>
      <c r="F14" s="68"/>
      <c r="G14" s="68"/>
      <c r="H14" s="68"/>
      <c r="I14" s="68"/>
      <c r="J14" s="68"/>
      <c r="K14" s="68"/>
      <c r="L14" s="68"/>
      <c r="M14" s="68"/>
      <c r="N14" s="68"/>
      <c r="O14" s="68"/>
      <c r="P14" s="68"/>
      <c r="Q14" s="68"/>
      <c r="R14" s="252"/>
      <c r="S14" s="68"/>
      <c r="AA14"/>
      <c r="AB14"/>
      <c r="AC14"/>
      <c r="AD14"/>
      <c r="AE14"/>
    </row>
    <row r="15" spans="1:31" ht="32.25" customHeight="1">
      <c r="A15" s="1353"/>
      <c r="B15" s="1355"/>
      <c r="C15" s="1311" t="str">
        <f>DetalleEntrega_Muestreo!C3</f>
        <v>ciudadId</v>
      </c>
      <c r="D15" s="68"/>
      <c r="E15" s="68"/>
      <c r="F15" s="68"/>
      <c r="G15" s="68"/>
      <c r="H15" s="68"/>
      <c r="I15" s="68"/>
      <c r="J15" s="68"/>
      <c r="K15" s="68"/>
      <c r="L15" s="68"/>
      <c r="M15" s="68"/>
      <c r="N15" s="68"/>
      <c r="O15" s="68"/>
      <c r="P15" s="68"/>
      <c r="Q15" s="68"/>
      <c r="R15" s="252"/>
      <c r="S15" s="68"/>
      <c r="AA15"/>
      <c r="AB15"/>
      <c r="AC15"/>
      <c r="AD15"/>
      <c r="AE15"/>
    </row>
    <row r="16" spans="1:31" ht="39" customHeight="1">
      <c r="A16" s="1354"/>
      <c r="B16" s="1356"/>
      <c r="C16" s="1312" t="str">
        <f>DetalleEntrega_Muestreo!D3</f>
        <v>codigoPostal</v>
      </c>
      <c r="D16" s="68"/>
      <c r="E16" s="68"/>
      <c r="F16" s="68"/>
      <c r="G16" s="68"/>
      <c r="H16" s="68"/>
      <c r="I16" s="68"/>
      <c r="J16" s="68"/>
      <c r="K16" s="68"/>
      <c r="L16" s="68"/>
      <c r="M16" s="68"/>
      <c r="N16" s="68"/>
      <c r="O16" s="68"/>
      <c r="P16" s="68"/>
      <c r="Q16" s="68"/>
      <c r="R16" s="68"/>
      <c r="S16" s="68"/>
      <c r="AA16"/>
      <c r="AB16"/>
      <c r="AC16"/>
      <c r="AD16"/>
      <c r="AE16"/>
    </row>
    <row r="17" spans="1:31">
      <c r="A17" s="68"/>
      <c r="B17" s="68"/>
      <c r="C17" s="68"/>
      <c r="D17" s="68"/>
      <c r="E17" s="68"/>
      <c r="F17" s="68"/>
      <c r="G17" s="68"/>
      <c r="H17" s="68"/>
      <c r="I17" s="68"/>
      <c r="J17" s="68"/>
      <c r="K17" s="68"/>
      <c r="L17" s="68"/>
      <c r="M17" s="68"/>
      <c r="N17" s="68"/>
      <c r="O17" s="68"/>
      <c r="P17" s="68"/>
      <c r="Q17" s="68"/>
      <c r="R17" s="68"/>
      <c r="S17" s="68"/>
      <c r="AA17"/>
      <c r="AB17"/>
      <c r="AC17"/>
      <c r="AD17"/>
      <c r="AE17"/>
    </row>
    <row r="18" spans="1:31" ht="15" customHeight="1">
      <c r="A18" s="68"/>
      <c r="B18" s="68"/>
      <c r="C18" s="68"/>
      <c r="D18" s="68"/>
      <c r="E18" s="68"/>
      <c r="F18" s="68"/>
      <c r="G18" s="68"/>
      <c r="H18" s="68"/>
      <c r="I18" s="68"/>
      <c r="J18" s="68"/>
      <c r="K18" s="68"/>
      <c r="L18" s="68"/>
      <c r="M18" s="68"/>
      <c r="N18" s="68"/>
      <c r="O18" s="68"/>
      <c r="P18" s="68"/>
      <c r="Q18" s="68"/>
      <c r="R18" s="68"/>
      <c r="S18" s="68"/>
      <c r="AA18"/>
      <c r="AB18"/>
      <c r="AC18"/>
      <c r="AD18"/>
      <c r="AE18"/>
    </row>
    <row r="19" spans="1:31">
      <c r="A19" s="1344" t="s">
        <v>172</v>
      </c>
      <c r="B19" s="1345"/>
      <c r="C19" s="1344" t="s">
        <v>3</v>
      </c>
      <c r="D19" s="1348"/>
      <c r="E19" s="1348"/>
      <c r="F19" s="1345"/>
      <c r="G19" s="1334" t="s">
        <v>173</v>
      </c>
      <c r="H19" s="1334"/>
      <c r="I19" s="1334"/>
      <c r="J19" s="1334" t="s">
        <v>174</v>
      </c>
      <c r="K19" s="1334"/>
      <c r="L19" s="1334"/>
      <c r="M19" s="1334"/>
      <c r="N19" s="1334"/>
      <c r="O19" s="1334" t="s">
        <v>175</v>
      </c>
      <c r="P19" s="1334"/>
      <c r="Q19" s="1334" t="s">
        <v>176</v>
      </c>
      <c r="R19" s="1334"/>
      <c r="S19" s="68"/>
      <c r="AA19"/>
      <c r="AB19"/>
      <c r="AC19"/>
      <c r="AD19"/>
      <c r="AE19"/>
    </row>
    <row r="20" spans="1:31">
      <c r="A20" s="1346"/>
      <c r="B20" s="1347"/>
      <c r="C20" s="1346"/>
      <c r="D20" s="1349"/>
      <c r="E20" s="1349"/>
      <c r="F20" s="1347"/>
      <c r="G20" s="479" t="s">
        <v>177</v>
      </c>
      <c r="H20" s="1088" t="s">
        <v>178</v>
      </c>
      <c r="I20" s="1088" t="s">
        <v>3</v>
      </c>
      <c r="J20" s="1088" t="s">
        <v>179</v>
      </c>
      <c r="K20" s="1334" t="s">
        <v>3</v>
      </c>
      <c r="L20" s="1334"/>
      <c r="M20" s="1334"/>
      <c r="N20" s="1334"/>
      <c r="O20" s="1088" t="s">
        <v>180</v>
      </c>
      <c r="P20" s="1088" t="s">
        <v>3</v>
      </c>
      <c r="Q20" s="1088" t="s">
        <v>181</v>
      </c>
      <c r="R20" s="1088" t="s">
        <v>182</v>
      </c>
      <c r="S20" s="68"/>
      <c r="AA20"/>
      <c r="AB20"/>
      <c r="AC20"/>
      <c r="AD20"/>
      <c r="AE20"/>
    </row>
    <row r="21" spans="1:31" ht="36.75" customHeight="1">
      <c r="A21" s="1330" t="s">
        <v>151</v>
      </c>
      <c r="B21" s="1330"/>
      <c r="C21" s="1326" t="s">
        <v>183</v>
      </c>
      <c r="D21" s="1325"/>
      <c r="E21" s="1325"/>
      <c r="F21" s="1325"/>
      <c r="G21" s="1100" t="s">
        <v>184</v>
      </c>
      <c r="H21" s="1099" t="s">
        <v>185</v>
      </c>
      <c r="I21" s="1098" t="s">
        <v>186</v>
      </c>
      <c r="J21" s="1325" t="s">
        <v>50</v>
      </c>
      <c r="K21" s="1331" t="s">
        <v>187</v>
      </c>
      <c r="L21" s="1331"/>
      <c r="M21" s="1331"/>
      <c r="N21" s="1331"/>
      <c r="O21" s="1325" t="s">
        <v>188</v>
      </c>
      <c r="P21" s="1325" t="s">
        <v>189</v>
      </c>
      <c r="Q21" s="1325" t="s">
        <v>190</v>
      </c>
      <c r="R21" s="1326" t="s">
        <v>191</v>
      </c>
      <c r="S21" s="68"/>
      <c r="AA21"/>
      <c r="AB21"/>
      <c r="AC21"/>
      <c r="AD21"/>
      <c r="AE21"/>
    </row>
    <row r="22" spans="1:31" ht="29.25">
      <c r="A22" s="1330"/>
      <c r="B22" s="1330"/>
      <c r="C22" s="1325"/>
      <c r="D22" s="1325"/>
      <c r="E22" s="1325"/>
      <c r="F22" s="1325"/>
      <c r="G22" s="1100" t="s">
        <v>192</v>
      </c>
      <c r="H22" s="1099" t="s">
        <v>185</v>
      </c>
      <c r="I22" s="1098" t="s">
        <v>193</v>
      </c>
      <c r="J22" s="1325"/>
      <c r="K22" s="1332"/>
      <c r="L22" s="1332"/>
      <c r="M22" s="1332"/>
      <c r="N22" s="1332"/>
      <c r="O22" s="1325"/>
      <c r="P22" s="1325"/>
      <c r="Q22" s="1325"/>
      <c r="R22" s="1325"/>
      <c r="S22" s="68"/>
      <c r="AA22"/>
      <c r="AB22"/>
      <c r="AC22"/>
      <c r="AD22"/>
      <c r="AE22"/>
    </row>
    <row r="23" spans="1:31" ht="43.5">
      <c r="A23" s="1330"/>
      <c r="B23" s="1330"/>
      <c r="C23" s="1325"/>
      <c r="D23" s="1325"/>
      <c r="E23" s="1325"/>
      <c r="F23" s="1325"/>
      <c r="G23" s="1100" t="s">
        <v>194</v>
      </c>
      <c r="H23" s="1099" t="s">
        <v>185</v>
      </c>
      <c r="I23" s="1098" t="s">
        <v>195</v>
      </c>
      <c r="J23" s="1325"/>
      <c r="K23" s="1332"/>
      <c r="L23" s="1332"/>
      <c r="M23" s="1332"/>
      <c r="N23" s="1332"/>
      <c r="O23" s="1325"/>
      <c r="P23" s="1325"/>
      <c r="Q23" s="1325"/>
      <c r="R23" s="1325"/>
      <c r="S23" s="68"/>
      <c r="AA23"/>
      <c r="AB23"/>
      <c r="AC23"/>
      <c r="AD23"/>
      <c r="AE23"/>
    </row>
    <row r="24" spans="1:31" ht="43.5">
      <c r="A24" s="1330"/>
      <c r="B24" s="1330"/>
      <c r="C24" s="1325"/>
      <c r="D24" s="1325"/>
      <c r="E24" s="1325"/>
      <c r="F24" s="1325"/>
      <c r="G24" s="1100" t="s">
        <v>196</v>
      </c>
      <c r="H24" s="1099" t="s">
        <v>154</v>
      </c>
      <c r="I24" s="1098" t="s">
        <v>197</v>
      </c>
      <c r="J24" s="1325"/>
      <c r="K24" s="1333"/>
      <c r="L24" s="1333"/>
      <c r="M24" s="1333"/>
      <c r="N24" s="1333"/>
      <c r="O24" s="1325"/>
      <c r="P24" s="1325"/>
      <c r="Q24" s="1325"/>
      <c r="R24" s="1325"/>
      <c r="S24" s="68"/>
      <c r="AA24"/>
      <c r="AB24"/>
      <c r="AC24"/>
      <c r="AD24"/>
      <c r="AE24"/>
    </row>
    <row r="25" spans="1:31" ht="72.75">
      <c r="A25" s="1322" t="s">
        <v>152</v>
      </c>
      <c r="B25" s="1323"/>
      <c r="C25" s="1327" t="s">
        <v>198</v>
      </c>
      <c r="D25" s="1328"/>
      <c r="E25" s="1328"/>
      <c r="F25" s="1329"/>
      <c r="G25" s="1089" t="s">
        <v>199</v>
      </c>
      <c r="H25" s="1090" t="s">
        <v>185</v>
      </c>
      <c r="I25" s="1091" t="s">
        <v>200</v>
      </c>
      <c r="J25" s="1091" t="s">
        <v>201</v>
      </c>
      <c r="K25" s="1328" t="s">
        <v>202</v>
      </c>
      <c r="L25" s="1328"/>
      <c r="M25" s="1328"/>
      <c r="N25" s="1328"/>
      <c r="O25" s="1091" t="s">
        <v>203</v>
      </c>
      <c r="P25" s="1091" t="s">
        <v>204</v>
      </c>
      <c r="Q25" s="1091" t="s">
        <v>205</v>
      </c>
      <c r="R25" s="1091" t="s">
        <v>206</v>
      </c>
      <c r="S25" s="68"/>
    </row>
    <row r="26" spans="1:31" ht="93" customHeight="1">
      <c r="A26" s="1324" t="s">
        <v>153</v>
      </c>
      <c r="B26" s="1324"/>
      <c r="C26" s="1324" t="s">
        <v>207</v>
      </c>
      <c r="D26" s="1324"/>
      <c r="E26" s="1324"/>
      <c r="F26" s="1324"/>
      <c r="G26" s="1093" t="s">
        <v>199</v>
      </c>
      <c r="H26" s="1092" t="s">
        <v>185</v>
      </c>
      <c r="I26" s="1101" t="s">
        <v>208</v>
      </c>
      <c r="J26" s="1101" t="s">
        <v>209</v>
      </c>
      <c r="K26" s="1357" t="s">
        <v>210</v>
      </c>
      <c r="L26" s="1357"/>
      <c r="M26" s="1357"/>
      <c r="N26" s="1357"/>
      <c r="O26" s="1101" t="s">
        <v>211</v>
      </c>
      <c r="P26" s="1101" t="s">
        <v>212</v>
      </c>
      <c r="Q26" s="1101" t="s">
        <v>213</v>
      </c>
      <c r="R26" s="1101" t="s">
        <v>206</v>
      </c>
      <c r="S26" s="68"/>
    </row>
    <row r="27" spans="1:31">
      <c r="A27"/>
      <c r="B27"/>
      <c r="C27" s="2790"/>
      <c r="D27" s="2790"/>
      <c r="E27" s="2790"/>
      <c r="F27" s="2790"/>
      <c r="G27"/>
      <c r="H27"/>
      <c r="I27"/>
      <c r="J27"/>
      <c r="K27" s="2790"/>
      <c r="L27" s="2790"/>
      <c r="M27" s="2790"/>
      <c r="N27" s="2790"/>
      <c r="O27"/>
      <c r="P27"/>
      <c r="Q27"/>
      <c r="R27"/>
      <c r="S27"/>
      <c r="T27"/>
    </row>
    <row r="28" spans="1:31">
      <c r="A28" s="2790"/>
      <c r="B28" s="2790"/>
      <c r="C28" s="2790"/>
      <c r="D28" s="2790"/>
      <c r="E28" s="2790"/>
      <c r="F28" s="2790"/>
      <c r="G28"/>
      <c r="H28"/>
      <c r="I28"/>
      <c r="J28"/>
      <c r="K28" s="2790"/>
      <c r="L28" s="2790"/>
      <c r="M28" s="2790"/>
      <c r="N28" s="2790"/>
      <c r="O28"/>
      <c r="P28"/>
      <c r="Q28"/>
      <c r="R28"/>
      <c r="S28"/>
      <c r="T28"/>
    </row>
    <row r="29" spans="1:31">
      <c r="A29"/>
      <c r="B29"/>
      <c r="C29"/>
      <c r="D29"/>
      <c r="E29"/>
      <c r="F29"/>
      <c r="G29"/>
      <c r="H29"/>
      <c r="I29"/>
      <c r="J29"/>
      <c r="K29"/>
      <c r="L29"/>
      <c r="M29"/>
      <c r="N29"/>
      <c r="O29"/>
      <c r="P29"/>
      <c r="Q29"/>
      <c r="R29"/>
      <c r="S29"/>
      <c r="T29"/>
    </row>
    <row r="30" spans="1:31">
      <c r="A30"/>
      <c r="B30"/>
      <c r="C30"/>
      <c r="D30"/>
      <c r="E30"/>
      <c r="F30"/>
      <c r="G30"/>
      <c r="H30"/>
      <c r="I30"/>
      <c r="J30"/>
      <c r="K30"/>
      <c r="L30"/>
      <c r="M30"/>
      <c r="N30"/>
      <c r="O30"/>
      <c r="P30"/>
      <c r="Q30"/>
      <c r="R30"/>
      <c r="S30"/>
      <c r="T30"/>
    </row>
  </sheetData>
  <mergeCells count="37">
    <mergeCell ref="A28:B28"/>
    <mergeCell ref="C28:F28"/>
    <mergeCell ref="K28:N28"/>
    <mergeCell ref="C26:F26"/>
    <mergeCell ref="K26:N26"/>
    <mergeCell ref="C27:F27"/>
    <mergeCell ref="K27:N27"/>
    <mergeCell ref="B4:U4"/>
    <mergeCell ref="A19:B20"/>
    <mergeCell ref="C19:F20"/>
    <mergeCell ref="G19:I19"/>
    <mergeCell ref="J19:N19"/>
    <mergeCell ref="O19:P19"/>
    <mergeCell ref="A12:C12"/>
    <mergeCell ref="A14:A16"/>
    <mergeCell ref="B14:B16"/>
    <mergeCell ref="A1:B1"/>
    <mergeCell ref="C1:D1"/>
    <mergeCell ref="E1:G1"/>
    <mergeCell ref="B2:U2"/>
    <mergeCell ref="B3:U3"/>
    <mergeCell ref="A25:B25"/>
    <mergeCell ref="A26:B26"/>
    <mergeCell ref="AB9:AC9"/>
    <mergeCell ref="AB10:AC10"/>
    <mergeCell ref="P21:P24"/>
    <mergeCell ref="Q21:Q24"/>
    <mergeCell ref="R21:R24"/>
    <mergeCell ref="C25:F25"/>
    <mergeCell ref="K25:N25"/>
    <mergeCell ref="A21:B24"/>
    <mergeCell ref="C21:F24"/>
    <mergeCell ref="J21:J24"/>
    <mergeCell ref="K21:N24"/>
    <mergeCell ref="O21:O24"/>
    <mergeCell ref="Q19:R19"/>
    <mergeCell ref="K20:N20"/>
  </mergeCells>
  <hyperlinks>
    <hyperlink ref="C1:D1" location="'Modelo de dominio'!A1" display="&lt;&lt; volver al modelo de dominio" xr:uid="{0AFBCDB8-FD80-4C1C-969B-F4EE1FB3DE47}"/>
    <hyperlink ref="B4" location="'Vendedor'!A1" display="Ver" xr:uid="{8C0FDB10-D332-42CA-ACCF-C9CC7B5CCD03}"/>
    <hyperlink ref="E1:G1" location="'Compra_Muestreo'!A1" display="&lt;&lt;Volver a muestreo" xr:uid="{24223813-97AA-4D36-B059-ACB8AF0C8EBE}"/>
    <hyperlink ref="A1:B1" location="'Objetos de dominio'!A1" display="&lt;&lt; Volver al listado de objetos de dominio " xr:uid="{E227D06B-DE52-4062-A309-216E4D48FB6C}"/>
    <hyperlink ref="B4:U4" location="'DetalleEntrega_Muestreo'!A1" display="Ver" xr:uid="{5A6DD477-846D-4C35-9D14-D02787402849}"/>
  </hyperlinks>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showInputMessage="1" showErrorMessage="1" xr:uid="{E5D92A0C-CE2A-4476-9694-DB0B01F9B603}">
          <x14:formula1>
            <xm:f>'Valores '!$C$2:$C$5</xm:f>
          </x14:formula1>
          <xm:sqref>G6:H10</xm:sqref>
        </x14:dataValidation>
        <x14:dataValidation type="list" allowBlank="1" showInputMessage="1" showErrorMessage="1" xr:uid="{EBF5BAA1-91B5-4D3D-980A-1DAD4455FF57}">
          <x14:formula1>
            <xm:f>'Valores '!$A$1:$A$19</xm:f>
          </x14:formula1>
          <xm:sqref>B6:B10</xm:sqref>
        </x14:dataValidation>
        <x14:dataValidation type="list" allowBlank="1" showInputMessage="1" showErrorMessage="1" xr:uid="{9B841346-101B-4BEF-9007-440F80931C27}">
          <x14:formula1>
            <xm:f>'Valores '!$D$2:$D$3</xm:f>
          </x14:formula1>
          <xm:sqref>L6:T10</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79ECA-FC28-4C2D-B621-3E03566B37D4}">
  <sheetPr>
    <tabColor theme="8" tint="0.39997558519241921"/>
  </sheetPr>
  <dimension ref="A1:M12"/>
  <sheetViews>
    <sheetView workbookViewId="0">
      <selection activeCell="B1" sqref="B1"/>
    </sheetView>
  </sheetViews>
  <sheetFormatPr defaultRowHeight="15"/>
  <cols>
    <col min="1" max="2" width="21.85546875" customWidth="1"/>
    <col min="3" max="3" width="16.85546875" customWidth="1"/>
    <col min="4" max="4" width="15.5703125" customWidth="1"/>
    <col min="5" max="5" width="13.140625" customWidth="1"/>
    <col min="6" max="6" width="16" customWidth="1"/>
    <col min="7" max="7" width="13.28515625" customWidth="1"/>
    <col min="8" max="8" width="14.42578125" customWidth="1"/>
    <col min="9" max="9" width="18.7109375" customWidth="1"/>
    <col min="10" max="10" width="14.5703125" customWidth="1"/>
    <col min="11" max="11" width="18.42578125" customWidth="1"/>
    <col min="12" max="12" width="14.5703125" customWidth="1"/>
    <col min="13" max="13" width="16.140625" customWidth="1"/>
  </cols>
  <sheetData>
    <row r="1" spans="1:13">
      <c r="A1" s="1" t="s">
        <v>214</v>
      </c>
      <c r="B1" s="1"/>
      <c r="C1" s="1"/>
      <c r="D1" s="1"/>
      <c r="E1" s="1"/>
      <c r="F1" s="1"/>
      <c r="G1" s="1"/>
      <c r="H1" s="1"/>
      <c r="I1" s="1"/>
      <c r="J1" s="1"/>
      <c r="K1" s="1"/>
      <c r="L1" s="1"/>
      <c r="M1" s="1"/>
    </row>
    <row r="2" spans="1:13" ht="15" customHeight="1">
      <c r="A2" s="978" t="s">
        <v>215</v>
      </c>
      <c r="B2" s="1371" t="s">
        <v>50</v>
      </c>
      <c r="C2" s="1372"/>
      <c r="D2" s="1372"/>
      <c r="E2" s="1372"/>
      <c r="F2" s="1372"/>
      <c r="G2" s="1372"/>
      <c r="H2" s="1372"/>
      <c r="I2" s="1372"/>
      <c r="J2" s="1372"/>
      <c r="K2" s="1372"/>
      <c r="L2" s="1372"/>
      <c r="M2" s="1373"/>
    </row>
    <row r="3" spans="1:13" ht="15" customHeight="1">
      <c r="A3" s="979" t="s">
        <v>127</v>
      </c>
      <c r="B3" s="1374" t="s">
        <v>216</v>
      </c>
      <c r="C3" s="1375"/>
      <c r="D3" s="1375"/>
      <c r="E3" s="1375"/>
      <c r="F3" s="1375"/>
      <c r="G3" s="1375"/>
      <c r="H3" s="1375"/>
      <c r="I3" s="1375"/>
      <c r="J3" s="1375"/>
      <c r="K3" s="1375"/>
      <c r="L3" s="1375"/>
      <c r="M3" s="1376"/>
    </row>
    <row r="4" spans="1:13" ht="15" customHeight="1">
      <c r="A4" s="980" t="s">
        <v>217</v>
      </c>
      <c r="B4" s="1377" t="s">
        <v>218</v>
      </c>
      <c r="C4" s="1378"/>
      <c r="D4" s="271" t="s">
        <v>219</v>
      </c>
      <c r="E4" s="1367" t="s">
        <v>220</v>
      </c>
      <c r="F4" s="1368"/>
      <c r="G4" s="1369" t="s">
        <v>221</v>
      </c>
      <c r="H4" s="1370"/>
      <c r="I4" s="273" t="s">
        <v>222</v>
      </c>
      <c r="J4" s="274" t="s">
        <v>223</v>
      </c>
      <c r="K4" s="275" t="s">
        <v>224</v>
      </c>
      <c r="L4" s="1379" t="s">
        <v>225</v>
      </c>
      <c r="M4" s="1381" t="s">
        <v>226</v>
      </c>
    </row>
    <row r="5" spans="1:13" ht="15" customHeight="1">
      <c r="A5" s="1361" t="s">
        <v>217</v>
      </c>
      <c r="B5" s="1363" t="s">
        <v>227</v>
      </c>
      <c r="C5" s="1363" t="s">
        <v>3</v>
      </c>
      <c r="D5" s="1365" t="s">
        <v>228</v>
      </c>
      <c r="E5" s="1367" t="s">
        <v>229</v>
      </c>
      <c r="F5" s="1368"/>
      <c r="G5" s="1369" t="s">
        <v>230</v>
      </c>
      <c r="H5" s="1370"/>
      <c r="I5" s="1383" t="s">
        <v>231</v>
      </c>
      <c r="J5" s="1385" t="s">
        <v>232</v>
      </c>
      <c r="K5" s="1387" t="s">
        <v>233</v>
      </c>
      <c r="L5" s="1380"/>
      <c r="M5" s="1382"/>
    </row>
    <row r="6" spans="1:13" ht="15" customHeight="1">
      <c r="A6" s="1362"/>
      <c r="B6" s="1364"/>
      <c r="C6" s="1364"/>
      <c r="D6" s="1366"/>
      <c r="E6" s="657" t="s">
        <v>234</v>
      </c>
      <c r="F6" s="657" t="s">
        <v>3</v>
      </c>
      <c r="G6" s="983" t="s">
        <v>235</v>
      </c>
      <c r="H6" s="983" t="s">
        <v>3</v>
      </c>
      <c r="I6" s="1384"/>
      <c r="J6" s="1386"/>
      <c r="K6" s="1388"/>
      <c r="L6" s="1380"/>
      <c r="M6" s="1382"/>
    </row>
    <row r="7" spans="1:13" ht="85.5" customHeight="1">
      <c r="A7" s="1359" t="s">
        <v>8</v>
      </c>
      <c r="B7" s="1359" t="s">
        <v>236</v>
      </c>
      <c r="C7" s="1359" t="s">
        <v>237</v>
      </c>
      <c r="D7" s="1359" t="s">
        <v>50</v>
      </c>
      <c r="E7" s="1105" t="s">
        <v>184</v>
      </c>
      <c r="F7" s="187" t="s">
        <v>238</v>
      </c>
      <c r="G7" s="198" t="s">
        <v>239</v>
      </c>
      <c r="H7" s="198" t="s">
        <v>240</v>
      </c>
      <c r="I7" s="1358"/>
      <c r="J7" s="1359" t="s">
        <v>241</v>
      </c>
      <c r="K7" s="1359" t="s">
        <v>242</v>
      </c>
      <c r="L7" s="1359" t="s">
        <v>243</v>
      </c>
      <c r="M7" s="1359" t="s">
        <v>244</v>
      </c>
    </row>
    <row r="8" spans="1:13" ht="57.75" customHeight="1">
      <c r="A8" s="1359"/>
      <c r="B8" s="1359"/>
      <c r="C8" s="1359"/>
      <c r="D8" s="1359"/>
      <c r="E8" s="1105" t="s">
        <v>192</v>
      </c>
      <c r="F8" s="187" t="s">
        <v>245</v>
      </c>
      <c r="G8" s="1360" t="s">
        <v>246</v>
      </c>
      <c r="H8" s="1360" t="s">
        <v>247</v>
      </c>
      <c r="I8" s="1358"/>
      <c r="J8" s="1359"/>
      <c r="K8" s="1359"/>
      <c r="L8" s="1359"/>
      <c r="M8" s="1359"/>
    </row>
    <row r="9" spans="1:13" ht="43.5">
      <c r="A9" s="1359"/>
      <c r="B9" s="1359"/>
      <c r="C9" s="1359"/>
      <c r="D9" s="1359"/>
      <c r="E9" s="1105" t="s">
        <v>194</v>
      </c>
      <c r="F9" s="187" t="s">
        <v>248</v>
      </c>
      <c r="G9" s="1360"/>
      <c r="H9" s="1360"/>
      <c r="I9" s="1358"/>
      <c r="J9" s="1359"/>
      <c r="K9" s="1359"/>
      <c r="L9" s="1359"/>
      <c r="M9" s="1359"/>
    </row>
    <row r="10" spans="1:13" ht="87">
      <c r="A10" s="375" t="s">
        <v>8</v>
      </c>
      <c r="B10" s="375" t="s">
        <v>249</v>
      </c>
      <c r="C10" s="375" t="s">
        <v>250</v>
      </c>
      <c r="D10" s="375" t="s">
        <v>50</v>
      </c>
      <c r="E10" s="1094" t="s">
        <v>251</v>
      </c>
      <c r="F10" s="1106"/>
      <c r="G10" s="375" t="s">
        <v>252</v>
      </c>
      <c r="H10" s="1097" t="s">
        <v>253</v>
      </c>
      <c r="I10" s="375"/>
      <c r="J10" s="375" t="s">
        <v>254</v>
      </c>
      <c r="K10" s="375" t="s">
        <v>255</v>
      </c>
      <c r="L10" s="375" t="s">
        <v>241</v>
      </c>
      <c r="M10" s="375" t="s">
        <v>256</v>
      </c>
    </row>
    <row r="11" spans="1:13" ht="87">
      <c r="A11" s="480" t="s">
        <v>8</v>
      </c>
      <c r="B11" s="480" t="s">
        <v>257</v>
      </c>
      <c r="C11" s="480" t="s">
        <v>258</v>
      </c>
      <c r="D11" s="480" t="s">
        <v>50</v>
      </c>
      <c r="E11" s="1108" t="s">
        <v>251</v>
      </c>
      <c r="F11" s="1107"/>
      <c r="G11" s="1107" t="s">
        <v>259</v>
      </c>
      <c r="H11" s="480" t="s">
        <v>260</v>
      </c>
      <c r="I11" s="480"/>
      <c r="J11" s="480" t="s">
        <v>261</v>
      </c>
      <c r="K11" s="480" t="s">
        <v>262</v>
      </c>
      <c r="L11" s="480" t="s">
        <v>241</v>
      </c>
      <c r="M11" s="480" t="s">
        <v>256</v>
      </c>
    </row>
    <row r="12" spans="1:13" ht="72.75">
      <c r="A12" s="360" t="s">
        <v>263</v>
      </c>
      <c r="B12" s="360" t="s">
        <v>264</v>
      </c>
      <c r="C12" s="360"/>
      <c r="D12" s="360" t="s">
        <v>50</v>
      </c>
      <c r="E12" s="360" t="s">
        <v>265</v>
      </c>
      <c r="F12" s="360"/>
      <c r="G12" s="360" t="s">
        <v>266</v>
      </c>
      <c r="H12" s="360" t="s">
        <v>267</v>
      </c>
      <c r="I12" s="360"/>
      <c r="J12" s="360" t="s">
        <v>268</v>
      </c>
      <c r="K12" s="360" t="s">
        <v>269</v>
      </c>
      <c r="L12" s="360" t="s">
        <v>270</v>
      </c>
      <c r="M12" s="360" t="s">
        <v>271</v>
      </c>
    </row>
  </sheetData>
  <mergeCells count="27">
    <mergeCell ref="B2:M2"/>
    <mergeCell ref="B3:M3"/>
    <mergeCell ref="B4:C4"/>
    <mergeCell ref="E4:F4"/>
    <mergeCell ref="G4:H4"/>
    <mergeCell ref="L4:L6"/>
    <mergeCell ref="M4:M6"/>
    <mergeCell ref="I5:I6"/>
    <mergeCell ref="J5:J6"/>
    <mergeCell ref="K5:K6"/>
    <mergeCell ref="H8:H9"/>
    <mergeCell ref="A5:A6"/>
    <mergeCell ref="B5:B6"/>
    <mergeCell ref="C5:C6"/>
    <mergeCell ref="D5:D6"/>
    <mergeCell ref="E5:F5"/>
    <mergeCell ref="G5:H5"/>
    <mergeCell ref="D7:D9"/>
    <mergeCell ref="A7:A9"/>
    <mergeCell ref="B7:B9"/>
    <mergeCell ref="C7:C9"/>
    <mergeCell ref="G8:G9"/>
    <mergeCell ref="I7:I9"/>
    <mergeCell ref="J7:J9"/>
    <mergeCell ref="K7:K9"/>
    <mergeCell ref="M7:M9"/>
    <mergeCell ref="L7:L9"/>
  </mergeCells>
  <hyperlinks>
    <hyperlink ref="B3:M3" location="'DetalleEntrega_Muestreo'!A1" display="Muestreo de datos….." xr:uid="{1FE058C0-26E5-42A6-A036-885543E6CEC3}"/>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68B59F-46C1-4462-BCC4-E62F1208A810}">
  <sheetPr>
    <tabColor theme="2" tint="-0.499984740745262"/>
  </sheetPr>
  <dimension ref="A1:I11"/>
  <sheetViews>
    <sheetView workbookViewId="0">
      <selection activeCell="A3" sqref="A3"/>
    </sheetView>
  </sheetViews>
  <sheetFormatPr defaultRowHeight="15"/>
  <cols>
    <col min="1" max="1" width="30.85546875" style="1" customWidth="1"/>
    <col min="2" max="2" width="31.5703125" style="1" customWidth="1"/>
    <col min="3" max="3" width="30.7109375" style="1" customWidth="1"/>
    <col min="4" max="4" width="20.28515625" style="1" customWidth="1"/>
    <col min="5" max="5" width="26.28515625" style="1" customWidth="1"/>
    <col min="6" max="16384" width="9.140625" style="1"/>
  </cols>
  <sheetData>
    <row r="1" spans="1:9">
      <c r="A1" s="1389" t="s">
        <v>93</v>
      </c>
      <c r="B1" s="1390"/>
      <c r="C1" s="893"/>
    </row>
    <row r="2" spans="1:9" ht="32.25">
      <c r="A2" s="92" t="s">
        <v>94</v>
      </c>
      <c r="B2" s="93" t="s">
        <v>95</v>
      </c>
      <c r="C2" s="94" t="s">
        <v>96</v>
      </c>
      <c r="D2" s="94" t="s">
        <v>272</v>
      </c>
      <c r="E2" s="94" t="s">
        <v>273</v>
      </c>
    </row>
    <row r="3" spans="1:9">
      <c r="A3" s="129" t="s">
        <v>100</v>
      </c>
      <c r="B3" s="9" t="s">
        <v>274</v>
      </c>
      <c r="C3" s="74" t="s">
        <v>275</v>
      </c>
      <c r="D3" s="74" t="s">
        <v>276</v>
      </c>
      <c r="E3" s="74" t="s">
        <v>105</v>
      </c>
    </row>
    <row r="4" spans="1:9" ht="29.25">
      <c r="A4" s="12" t="s">
        <v>108</v>
      </c>
      <c r="B4" s="7" t="s">
        <v>277</v>
      </c>
      <c r="C4" s="7" t="s">
        <v>278</v>
      </c>
      <c r="D4" s="9" t="s">
        <v>279</v>
      </c>
      <c r="E4" s="895" t="str">
        <f>A4 &amp; "--" &amp; B4</f>
        <v>ea788760-95bf-4d10-b825-fb8d266809de--Bogotá</v>
      </c>
    </row>
    <row r="5" spans="1:9" ht="29.25">
      <c r="A5" s="896" t="s">
        <v>111</v>
      </c>
      <c r="B5" s="7" t="s">
        <v>280</v>
      </c>
      <c r="C5" s="7" t="s">
        <v>281</v>
      </c>
      <c r="D5" s="9" t="s">
        <v>279</v>
      </c>
      <c r="E5" s="895" t="str">
        <f t="shared" ref="E5:E9" si="0">A5 &amp; "--" &amp; B5</f>
        <v>8e507ae5-56bd-4ceb-8e66-47685360cad2--Barranquilla</v>
      </c>
    </row>
    <row r="6" spans="1:9" ht="43.5">
      <c r="A6" s="12" t="s">
        <v>114</v>
      </c>
      <c r="B6" s="7" t="s">
        <v>282</v>
      </c>
      <c r="C6" s="7" t="s">
        <v>283</v>
      </c>
      <c r="D6" s="9" t="s">
        <v>284</v>
      </c>
      <c r="E6" s="900" t="str">
        <f t="shared" si="0"/>
        <v>ab7df89c-c842-4090-98a7-c9bf38fa6fed--Ciudad de México</v>
      </c>
      <c r="F6"/>
      <c r="G6"/>
      <c r="H6"/>
      <c r="I6"/>
    </row>
    <row r="7" spans="1:9" ht="43.5">
      <c r="A7" s="12" t="s">
        <v>118</v>
      </c>
      <c r="B7" s="7" t="s">
        <v>285</v>
      </c>
      <c r="C7" s="7" t="s">
        <v>286</v>
      </c>
      <c r="D7" s="103" t="s">
        <v>287</v>
      </c>
      <c r="E7" s="730" t="str">
        <f t="shared" si="0"/>
        <v>e236a971-af9c-42a2-b575-79897541472f--Springfield</v>
      </c>
      <c r="F7"/>
      <c r="G7"/>
      <c r="H7"/>
      <c r="I7"/>
    </row>
    <row r="8" spans="1:9" ht="29.25">
      <c r="A8" s="129" t="s">
        <v>121</v>
      </c>
      <c r="B8" s="83" t="s">
        <v>288</v>
      </c>
      <c r="C8" s="83" t="s">
        <v>289</v>
      </c>
      <c r="D8" s="108" t="s">
        <v>279</v>
      </c>
      <c r="E8" s="730" t="str">
        <f t="shared" si="0"/>
        <v>4ef5b45f-9440-4655-96d1-7c252fa5a027--Medellín</v>
      </c>
      <c r="F8"/>
      <c r="G8"/>
      <c r="H8"/>
      <c r="I8"/>
    </row>
    <row r="9" spans="1:9" ht="36" customHeight="1">
      <c r="A9" s="9" t="s">
        <v>124</v>
      </c>
      <c r="B9" s="9" t="s">
        <v>290</v>
      </c>
      <c r="C9" s="894" t="s">
        <v>291</v>
      </c>
      <c r="D9" s="103" t="s">
        <v>287</v>
      </c>
      <c r="E9" s="730" t="str">
        <f t="shared" si="0"/>
        <v>ea0dee81-0533-4c77-8740-46777152c01e--Los Angeles</v>
      </c>
      <c r="F9"/>
      <c r="G9"/>
      <c r="H9"/>
      <c r="I9"/>
    </row>
    <row r="10" spans="1:9">
      <c r="B10" s="151"/>
      <c r="C10" s="491"/>
      <c r="D10" s="151"/>
      <c r="F10"/>
      <c r="G10"/>
      <c r="H10"/>
      <c r="I10"/>
    </row>
    <row r="11" spans="1:9">
      <c r="B11" s="151"/>
      <c r="C11" s="491"/>
      <c r="D11" s="151"/>
    </row>
  </sheetData>
  <mergeCells count="1">
    <mergeCell ref="A1:B1"/>
  </mergeCells>
  <hyperlinks>
    <hyperlink ref="A1:B1" location="'Objetos de dominio'!A1" display="&lt;&lt; Volver al listado de objetos de dominio " xr:uid="{4984859B-E0ED-45F4-B41D-8A70001F9196}"/>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408922-38B8-4F27-A892-D29DD145A2B2}">
  <sheetPr>
    <tabColor theme="2" tint="-0.499984740745262"/>
  </sheetPr>
  <dimension ref="A1:X25"/>
  <sheetViews>
    <sheetView topLeftCell="A9" workbookViewId="0">
      <selection activeCell="D14" sqref="D14"/>
    </sheetView>
  </sheetViews>
  <sheetFormatPr defaultRowHeight="15"/>
  <cols>
    <col min="1" max="1" width="15.85546875" style="70" bestFit="1" customWidth="1"/>
    <col min="2" max="2" width="21.28515625" style="70" customWidth="1"/>
    <col min="3" max="3" width="16.140625" style="70" bestFit="1" customWidth="1"/>
    <col min="4" max="4" width="16.42578125" style="70" bestFit="1" customWidth="1"/>
    <col min="5" max="5" width="9.85546875" style="70" bestFit="1" customWidth="1"/>
    <col min="6" max="6" width="29.28515625" style="70" bestFit="1" customWidth="1"/>
    <col min="7" max="7" width="16.5703125" style="70" bestFit="1" customWidth="1"/>
    <col min="8" max="8" width="12.42578125" style="70" bestFit="1" customWidth="1"/>
    <col min="9" max="9" width="11" style="70" bestFit="1" customWidth="1"/>
    <col min="10" max="10" width="24.5703125" style="70" customWidth="1"/>
    <col min="11" max="11" width="16.42578125" style="70" bestFit="1" customWidth="1"/>
    <col min="12" max="12" width="22.7109375" style="70" customWidth="1"/>
    <col min="13" max="13" width="34.140625" style="70" bestFit="1" customWidth="1"/>
    <col min="14" max="14" width="31.42578125" style="70" bestFit="1" customWidth="1"/>
    <col min="15" max="15" width="15.5703125" style="70" bestFit="1" customWidth="1"/>
    <col min="16" max="16" width="11.7109375" style="70" bestFit="1" customWidth="1"/>
    <col min="17" max="17" width="13.7109375" style="70" bestFit="1" customWidth="1"/>
    <col min="18" max="18" width="17.42578125" style="70" customWidth="1"/>
    <col min="19" max="19" width="10.5703125" style="70" bestFit="1" customWidth="1"/>
    <col min="20" max="20" width="21" style="70" bestFit="1" customWidth="1"/>
    <col min="21" max="21" width="30" style="70" customWidth="1"/>
    <col min="22" max="22" width="22.7109375" style="70" customWidth="1"/>
    <col min="23" max="23" width="22.42578125" style="70" customWidth="1"/>
    <col min="24" max="24" width="20.85546875" style="70" customWidth="1"/>
    <col min="25" max="16384" width="9.140625" style="70"/>
  </cols>
  <sheetData>
    <row r="1" spans="1:24">
      <c r="A1" s="1335" t="s">
        <v>93</v>
      </c>
      <c r="B1" s="1336"/>
      <c r="C1" s="1336" t="s">
        <v>1</v>
      </c>
      <c r="D1" s="1336"/>
      <c r="E1" s="1337" t="s">
        <v>125</v>
      </c>
      <c r="F1" s="1337"/>
      <c r="G1" s="1337"/>
    </row>
    <row r="2" spans="1:24">
      <c r="A2" s="153" t="s">
        <v>126</v>
      </c>
      <c r="B2" s="1338" t="s">
        <v>86</v>
      </c>
      <c r="C2" s="1338"/>
      <c r="D2" s="1338"/>
      <c r="E2" s="1338"/>
      <c r="F2" s="1338"/>
      <c r="G2" s="1338"/>
      <c r="H2" s="1338"/>
      <c r="I2" s="1338"/>
      <c r="J2" s="1338"/>
      <c r="K2" s="1338"/>
      <c r="L2" s="1338"/>
      <c r="M2" s="1338"/>
      <c r="N2" s="1338"/>
      <c r="O2" s="1338"/>
      <c r="P2" s="1338"/>
      <c r="Q2" s="1338"/>
      <c r="R2" s="1338"/>
      <c r="S2" s="1338"/>
      <c r="T2" s="1338"/>
      <c r="U2" s="1339"/>
    </row>
    <row r="3" spans="1:24">
      <c r="A3" s="154" t="s">
        <v>127</v>
      </c>
      <c r="B3" s="1340" t="s">
        <v>87</v>
      </c>
      <c r="C3" s="1340"/>
      <c r="D3" s="1340"/>
      <c r="E3" s="1340"/>
      <c r="F3" s="1340"/>
      <c r="G3" s="1340"/>
      <c r="H3" s="1340"/>
      <c r="I3" s="1340"/>
      <c r="J3" s="1340"/>
      <c r="K3" s="1340"/>
      <c r="L3" s="1340"/>
      <c r="M3" s="1340"/>
      <c r="N3" s="1340"/>
      <c r="O3" s="1340"/>
      <c r="P3" s="1340"/>
      <c r="Q3" s="1340"/>
      <c r="R3" s="1340"/>
      <c r="S3" s="1340"/>
      <c r="T3" s="1340"/>
      <c r="U3" s="1341"/>
    </row>
    <row r="4" spans="1:24">
      <c r="A4" s="155" t="s">
        <v>129</v>
      </c>
      <c r="B4" s="1342" t="s">
        <v>7</v>
      </c>
      <c r="C4" s="1342"/>
      <c r="D4" s="1342"/>
      <c r="E4" s="1342"/>
      <c r="F4" s="1342"/>
      <c r="G4" s="1342"/>
      <c r="H4" s="1342"/>
      <c r="I4" s="1342"/>
      <c r="J4" s="1342"/>
      <c r="K4" s="1342"/>
      <c r="L4" s="1342"/>
      <c r="M4" s="1342"/>
      <c r="N4" s="1342"/>
      <c r="O4" s="1342"/>
      <c r="P4" s="1342"/>
      <c r="Q4" s="1342"/>
      <c r="R4" s="1342"/>
      <c r="S4" s="1342"/>
      <c r="T4" s="1342"/>
      <c r="U4" s="1343"/>
    </row>
    <row r="5" spans="1:24" ht="29.25">
      <c r="A5" s="12" t="s">
        <v>130</v>
      </c>
      <c r="B5" s="25" t="s">
        <v>131</v>
      </c>
      <c r="C5" s="25" t="s">
        <v>132</v>
      </c>
      <c r="D5" s="25" t="s">
        <v>133</v>
      </c>
      <c r="E5" s="25" t="s">
        <v>134</v>
      </c>
      <c r="F5" s="9" t="s">
        <v>135</v>
      </c>
      <c r="G5" s="9" t="s">
        <v>136</v>
      </c>
      <c r="H5" s="9" t="s">
        <v>137</v>
      </c>
      <c r="I5" s="9" t="s">
        <v>138</v>
      </c>
      <c r="J5" s="9" t="s">
        <v>139</v>
      </c>
      <c r="K5" s="9" t="s">
        <v>140</v>
      </c>
      <c r="L5" s="9" t="s">
        <v>141</v>
      </c>
      <c r="M5" s="9" t="s">
        <v>142</v>
      </c>
      <c r="N5" s="88" t="s">
        <v>143</v>
      </c>
      <c r="O5" s="9" t="s">
        <v>144</v>
      </c>
      <c r="P5" s="9" t="s">
        <v>145</v>
      </c>
      <c r="Q5" s="9" t="s">
        <v>146</v>
      </c>
      <c r="R5" s="9" t="s">
        <v>147</v>
      </c>
      <c r="S5" s="9" t="s">
        <v>148</v>
      </c>
      <c r="T5" s="9" t="s">
        <v>149</v>
      </c>
      <c r="U5" s="74" t="s">
        <v>150</v>
      </c>
      <c r="V5" s="910" t="str">
        <f>A20</f>
        <v>Registrar ciudad</v>
      </c>
      <c r="W5" s="626" t="str">
        <f>A21</f>
        <v>Actualizar datos de ciudad</v>
      </c>
      <c r="X5" s="627" t="str">
        <f>A22</f>
        <v>Seleccionar ciudad entrega</v>
      </c>
    </row>
    <row r="6" spans="1:24" ht="144.75">
      <c r="A6" s="9" t="s">
        <v>100</v>
      </c>
      <c r="B6" s="9" t="s">
        <v>154</v>
      </c>
      <c r="C6" s="9">
        <v>36</v>
      </c>
      <c r="D6" s="9">
        <v>36</v>
      </c>
      <c r="E6" s="9" t="s">
        <v>155</v>
      </c>
      <c r="F6" s="9" t="s">
        <v>155</v>
      </c>
      <c r="G6" s="9" t="s">
        <v>155</v>
      </c>
      <c r="H6" s="9" t="s">
        <v>155</v>
      </c>
      <c r="I6" s="88" t="s">
        <v>155</v>
      </c>
      <c r="J6" s="63" t="s">
        <v>156</v>
      </c>
      <c r="K6" s="63" t="s">
        <v>157</v>
      </c>
      <c r="L6" s="63" t="s">
        <v>158</v>
      </c>
      <c r="M6" s="9" t="s">
        <v>159</v>
      </c>
      <c r="N6" s="9" t="s">
        <v>159</v>
      </c>
      <c r="O6" s="9" t="s">
        <v>159</v>
      </c>
      <c r="P6" s="9" t="s">
        <v>158</v>
      </c>
      <c r="Q6" s="9" t="s">
        <v>159</v>
      </c>
      <c r="R6" s="9" t="s">
        <v>158</v>
      </c>
      <c r="S6" s="9" t="s">
        <v>159</v>
      </c>
      <c r="T6" s="9" t="s">
        <v>159</v>
      </c>
      <c r="U6" s="9" t="s">
        <v>292</v>
      </c>
      <c r="V6" s="911"/>
      <c r="W6" s="753"/>
      <c r="X6" s="901"/>
    </row>
    <row r="7" spans="1:24" ht="29.25">
      <c r="A7" s="9" t="s">
        <v>274</v>
      </c>
      <c r="B7" s="63" t="s">
        <v>293</v>
      </c>
      <c r="C7" s="63">
        <v>2</v>
      </c>
      <c r="D7" s="63">
        <v>100</v>
      </c>
      <c r="E7" s="63" t="s">
        <v>157</v>
      </c>
      <c r="F7" s="63" t="s">
        <v>155</v>
      </c>
      <c r="G7" s="63" t="s">
        <v>155</v>
      </c>
      <c r="H7" s="63" t="s">
        <v>155</v>
      </c>
      <c r="I7" s="108" t="s">
        <v>155</v>
      </c>
      <c r="J7" s="9" t="s">
        <v>293</v>
      </c>
      <c r="K7" s="9" t="s">
        <v>155</v>
      </c>
      <c r="L7" s="9" t="s">
        <v>294</v>
      </c>
      <c r="M7" s="440" t="s">
        <v>159</v>
      </c>
      <c r="N7" s="63" t="s">
        <v>159</v>
      </c>
      <c r="O7" s="63" t="s">
        <v>158</v>
      </c>
      <c r="P7" s="63" t="s">
        <v>158</v>
      </c>
      <c r="Q7" s="63" t="s">
        <v>159</v>
      </c>
      <c r="R7" s="63" t="s">
        <v>159</v>
      </c>
      <c r="S7" s="63" t="s">
        <v>158</v>
      </c>
      <c r="T7" s="63" t="s">
        <v>158</v>
      </c>
      <c r="U7" s="70" t="s">
        <v>295</v>
      </c>
      <c r="V7" s="911"/>
      <c r="W7" s="753"/>
      <c r="X7" s="901"/>
    </row>
    <row r="8" spans="1:24" ht="43.5">
      <c r="A8" s="103" t="s">
        <v>275</v>
      </c>
      <c r="B8" s="63" t="s">
        <v>293</v>
      </c>
      <c r="C8" s="63">
        <v>2</v>
      </c>
      <c r="D8" s="63">
        <v>100</v>
      </c>
      <c r="E8" s="63" t="s">
        <v>157</v>
      </c>
      <c r="F8" s="63" t="s">
        <v>155</v>
      </c>
      <c r="G8" s="63" t="s">
        <v>155</v>
      </c>
      <c r="H8" s="63" t="s">
        <v>155</v>
      </c>
      <c r="I8" s="108" t="s">
        <v>155</v>
      </c>
      <c r="J8" s="9" t="s">
        <v>293</v>
      </c>
      <c r="K8" s="9" t="s">
        <v>155</v>
      </c>
      <c r="L8" s="9" t="s">
        <v>294</v>
      </c>
      <c r="M8" s="440" t="s">
        <v>159</v>
      </c>
      <c r="N8" s="63" t="s">
        <v>159</v>
      </c>
      <c r="O8" s="63" t="s">
        <v>158</v>
      </c>
      <c r="P8" s="63" t="s">
        <v>158</v>
      </c>
      <c r="Q8" s="63" t="s">
        <v>159</v>
      </c>
      <c r="R8" s="63" t="s">
        <v>159</v>
      </c>
      <c r="S8" s="63" t="s">
        <v>158</v>
      </c>
      <c r="T8" s="108" t="s">
        <v>158</v>
      </c>
      <c r="U8" s="69" t="s">
        <v>296</v>
      </c>
    </row>
    <row r="9" spans="1:24" ht="144.75">
      <c r="A9" s="103" t="s">
        <v>276</v>
      </c>
      <c r="B9" s="9" t="s">
        <v>154</v>
      </c>
      <c r="C9" s="9">
        <v>36</v>
      </c>
      <c r="D9" s="9">
        <v>36</v>
      </c>
      <c r="E9" s="9" t="s">
        <v>155</v>
      </c>
      <c r="F9" s="9" t="s">
        <v>155</v>
      </c>
      <c r="G9" s="9" t="s">
        <v>155</v>
      </c>
      <c r="H9" s="9" t="s">
        <v>155</v>
      </c>
      <c r="I9" s="902" t="s">
        <v>155</v>
      </c>
      <c r="J9" s="9" t="s">
        <v>156</v>
      </c>
      <c r="K9" s="9" t="s">
        <v>157</v>
      </c>
      <c r="L9" s="9" t="s">
        <v>297</v>
      </c>
      <c r="M9" s="134" t="s">
        <v>159</v>
      </c>
      <c r="N9" s="134" t="s">
        <v>159</v>
      </c>
      <c r="O9" s="9" t="s">
        <v>159</v>
      </c>
      <c r="P9" s="9" t="s">
        <v>158</v>
      </c>
      <c r="Q9" s="9" t="s">
        <v>159</v>
      </c>
      <c r="R9" s="9" t="s">
        <v>158</v>
      </c>
      <c r="S9" s="9" t="s">
        <v>159</v>
      </c>
      <c r="T9" s="103" t="s">
        <v>158</v>
      </c>
      <c r="U9" s="69" t="s">
        <v>298</v>
      </c>
    </row>
    <row r="11" spans="1:24">
      <c r="A11" s="1350" t="s">
        <v>169</v>
      </c>
      <c r="B11" s="1351"/>
      <c r="C11" s="1352"/>
    </row>
    <row r="12" spans="1:24">
      <c r="A12" s="78" t="s">
        <v>2</v>
      </c>
      <c r="B12" s="81" t="s">
        <v>150</v>
      </c>
      <c r="C12" s="414" t="s">
        <v>170</v>
      </c>
      <c r="D12"/>
      <c r="E12"/>
      <c r="F12"/>
      <c r="G12"/>
      <c r="H12"/>
      <c r="I12"/>
      <c r="J12"/>
      <c r="K12"/>
      <c r="L12"/>
      <c r="M12"/>
      <c r="N12"/>
      <c r="O12"/>
      <c r="P12"/>
      <c r="Q12"/>
      <c r="R12"/>
      <c r="S12"/>
    </row>
    <row r="13" spans="1:24" ht="30.75" customHeight="1">
      <c r="A13" s="1391" t="s">
        <v>299</v>
      </c>
      <c r="B13" s="1393" t="str">
        <f>Ciudad_Muestreo!E2</f>
        <v xml:space="preserve">Corresponde a la combinacion unica que asegura que no se dupliquen ciudades con la misma info. </v>
      </c>
      <c r="C13" s="74" t="str">
        <f>Ciudad_Muestreo!B3</f>
        <v xml:space="preserve">Nombre </v>
      </c>
      <c r="D13"/>
      <c r="E13"/>
      <c r="F13"/>
      <c r="G13"/>
      <c r="H13"/>
      <c r="I13"/>
      <c r="J13"/>
      <c r="K13"/>
      <c r="L13"/>
      <c r="M13"/>
      <c r="N13"/>
      <c r="O13"/>
      <c r="P13"/>
      <c r="Q13"/>
      <c r="R13"/>
      <c r="S13"/>
    </row>
    <row r="14" spans="1:24" ht="15" customHeight="1">
      <c r="A14" s="1391"/>
      <c r="B14" s="1393"/>
      <c r="C14" s="1395" t="str">
        <f>Ciudad_Muestreo!C3</f>
        <v>Departamento</v>
      </c>
      <c r="D14"/>
      <c r="E14"/>
      <c r="F14"/>
      <c r="G14"/>
      <c r="H14"/>
      <c r="I14"/>
      <c r="J14"/>
      <c r="K14"/>
      <c r="L14"/>
      <c r="M14"/>
      <c r="N14"/>
      <c r="O14"/>
      <c r="P14"/>
      <c r="Q14"/>
      <c r="R14"/>
      <c r="S14"/>
    </row>
    <row r="15" spans="1:24" ht="29.25" customHeight="1">
      <c r="A15" s="1392"/>
      <c r="B15" s="1394"/>
      <c r="C15" s="1396"/>
      <c r="D15"/>
      <c r="E15"/>
      <c r="F15"/>
      <c r="G15"/>
      <c r="H15"/>
      <c r="I15"/>
      <c r="J15"/>
      <c r="K15"/>
      <c r="L15"/>
      <c r="M15"/>
      <c r="N15"/>
      <c r="O15"/>
      <c r="P15"/>
      <c r="Q15"/>
      <c r="R15"/>
      <c r="S15"/>
    </row>
    <row r="16" spans="1:24">
      <c r="D16"/>
      <c r="E16"/>
      <c r="F16"/>
      <c r="G16"/>
      <c r="H16"/>
      <c r="I16"/>
      <c r="J16"/>
      <c r="K16"/>
      <c r="L16"/>
      <c r="M16"/>
      <c r="N16"/>
      <c r="O16"/>
      <c r="P16"/>
      <c r="Q16"/>
      <c r="R16"/>
      <c r="S16"/>
    </row>
    <row r="17" spans="1:19">
      <c r="D17"/>
      <c r="E17"/>
      <c r="F17"/>
      <c r="G17"/>
      <c r="H17"/>
      <c r="I17"/>
      <c r="J17"/>
      <c r="K17"/>
      <c r="L17"/>
      <c r="M17"/>
      <c r="N17"/>
      <c r="O17"/>
      <c r="P17"/>
      <c r="Q17"/>
      <c r="R17"/>
      <c r="S17"/>
    </row>
    <row r="18" spans="1:19">
      <c r="A18" s="2791" t="s">
        <v>172</v>
      </c>
      <c r="B18" s="2791"/>
      <c r="C18" s="2791" t="s">
        <v>3</v>
      </c>
      <c r="D18" s="2791"/>
      <c r="E18" s="2791"/>
      <c r="F18" s="2791"/>
      <c r="G18" s="2792" t="s">
        <v>173</v>
      </c>
      <c r="H18" s="2793"/>
      <c r="I18" s="2793"/>
      <c r="J18" s="2793" t="s">
        <v>174</v>
      </c>
      <c r="K18" s="2793"/>
      <c r="L18" s="2793"/>
      <c r="M18" s="2793"/>
      <c r="N18" s="2793"/>
      <c r="O18" s="2793" t="s">
        <v>175</v>
      </c>
      <c r="P18" s="2793"/>
      <c r="Q18" s="2793" t="s">
        <v>176</v>
      </c>
      <c r="R18" s="2794"/>
      <c r="S18"/>
    </row>
    <row r="19" spans="1:19">
      <c r="A19" s="2791"/>
      <c r="B19" s="2791"/>
      <c r="C19" s="2791"/>
      <c r="D19" s="2791"/>
      <c r="E19" s="2791"/>
      <c r="F19" s="2791"/>
      <c r="G19" s="1307" t="s">
        <v>177</v>
      </c>
      <c r="H19" s="719" t="s">
        <v>178</v>
      </c>
      <c r="I19" s="719" t="s">
        <v>3</v>
      </c>
      <c r="J19" s="719" t="s">
        <v>179</v>
      </c>
      <c r="K19" s="2791" t="s">
        <v>3</v>
      </c>
      <c r="L19" s="2791"/>
      <c r="M19" s="2791"/>
      <c r="N19" s="2791"/>
      <c r="O19" s="719" t="s">
        <v>180</v>
      </c>
      <c r="P19" s="719" t="s">
        <v>3</v>
      </c>
      <c r="Q19" s="719" t="s">
        <v>181</v>
      </c>
      <c r="R19" s="720" t="s">
        <v>182</v>
      </c>
      <c r="S19"/>
    </row>
    <row r="20" spans="1:19" ht="130.5">
      <c r="A20" s="1403" t="s">
        <v>300</v>
      </c>
      <c r="B20" s="1404"/>
      <c r="C20" s="1405" t="s">
        <v>301</v>
      </c>
      <c r="D20" s="1405"/>
      <c r="E20" s="1405"/>
      <c r="F20" s="1405"/>
      <c r="G20" s="912" t="s">
        <v>302</v>
      </c>
      <c r="H20" s="912" t="s">
        <v>303</v>
      </c>
      <c r="I20" s="375" t="s">
        <v>304</v>
      </c>
      <c r="J20" s="912" t="s">
        <v>86</v>
      </c>
      <c r="K20" s="1406" t="s">
        <v>305</v>
      </c>
      <c r="L20" s="1406"/>
      <c r="M20" s="1406"/>
      <c r="N20" s="1406"/>
      <c r="O20" s="899" t="s">
        <v>306</v>
      </c>
      <c r="P20" s="899" t="s">
        <v>307</v>
      </c>
      <c r="Q20" s="375" t="s">
        <v>308</v>
      </c>
      <c r="R20" s="913" t="s">
        <v>190</v>
      </c>
      <c r="S20"/>
    </row>
    <row r="21" spans="1:19" ht="106.5" customHeight="1">
      <c r="A21" s="1407" t="s">
        <v>309</v>
      </c>
      <c r="B21" s="1408"/>
      <c r="C21" s="1409" t="s">
        <v>310</v>
      </c>
      <c r="D21" s="1410"/>
      <c r="E21" s="1410"/>
      <c r="F21" s="1411"/>
      <c r="G21" s="754" t="s">
        <v>311</v>
      </c>
      <c r="H21" s="754" t="s">
        <v>312</v>
      </c>
      <c r="I21" s="480" t="s">
        <v>313</v>
      </c>
      <c r="J21" s="754" t="s">
        <v>86</v>
      </c>
      <c r="K21" s="1412" t="s">
        <v>314</v>
      </c>
      <c r="L21" s="1412"/>
      <c r="M21" s="1412"/>
      <c r="N21" s="1412"/>
      <c r="O21" s="480" t="s">
        <v>315</v>
      </c>
      <c r="P21" s="480" t="s">
        <v>316</v>
      </c>
      <c r="Q21" s="480" t="s">
        <v>317</v>
      </c>
      <c r="R21" s="914" t="s">
        <v>190</v>
      </c>
      <c r="S21"/>
    </row>
    <row r="22" spans="1:19" ht="106.5" customHeight="1">
      <c r="A22" s="1397" t="s">
        <v>318</v>
      </c>
      <c r="B22" s="1398"/>
      <c r="C22" s="1399" t="s">
        <v>319</v>
      </c>
      <c r="D22" s="1400"/>
      <c r="E22" s="1400"/>
      <c r="F22" s="1401"/>
      <c r="G22" s="856" t="s">
        <v>320</v>
      </c>
      <c r="H22" s="856" t="s">
        <v>321</v>
      </c>
      <c r="I22" s="915" t="s">
        <v>322</v>
      </c>
      <c r="J22" s="856" t="s">
        <v>86</v>
      </c>
      <c r="K22" s="1402" t="s">
        <v>323</v>
      </c>
      <c r="L22" s="1402"/>
      <c r="M22" s="1402"/>
      <c r="N22" s="1402"/>
      <c r="O22" s="361" t="s">
        <v>324</v>
      </c>
      <c r="P22" s="361" t="s">
        <v>325</v>
      </c>
      <c r="Q22" s="915" t="s">
        <v>326</v>
      </c>
      <c r="R22" s="916" t="s">
        <v>190</v>
      </c>
      <c r="S22"/>
    </row>
    <row r="23" spans="1:19">
      <c r="A23"/>
      <c r="B23"/>
      <c r="C23"/>
      <c r="D23"/>
      <c r="E23"/>
      <c r="F23"/>
      <c r="G23"/>
      <c r="H23"/>
      <c r="I23"/>
      <c r="J23"/>
      <c r="K23"/>
      <c r="L23"/>
      <c r="M23"/>
      <c r="N23"/>
      <c r="O23"/>
      <c r="P23"/>
      <c r="Q23"/>
      <c r="R23"/>
      <c r="S23"/>
    </row>
    <row r="24" spans="1:19">
      <c r="A24"/>
      <c r="B24"/>
      <c r="C24"/>
      <c r="D24"/>
      <c r="E24"/>
      <c r="F24"/>
      <c r="G24"/>
      <c r="H24"/>
      <c r="I24"/>
      <c r="J24"/>
      <c r="K24"/>
      <c r="L24"/>
      <c r="M24"/>
      <c r="N24"/>
      <c r="O24"/>
      <c r="P24"/>
      <c r="Q24"/>
      <c r="R24"/>
      <c r="S24"/>
    </row>
    <row r="25" spans="1:19">
      <c r="A25"/>
      <c r="B25"/>
      <c r="C25"/>
      <c r="D25"/>
      <c r="E25"/>
      <c r="F25"/>
      <c r="G25"/>
      <c r="H25"/>
      <c r="I25"/>
      <c r="J25"/>
      <c r="K25"/>
      <c r="L25"/>
      <c r="M25"/>
      <c r="N25"/>
      <c r="O25"/>
      <c r="P25"/>
      <c r="Q25"/>
      <c r="R25"/>
      <c r="S25"/>
    </row>
  </sheetData>
  <mergeCells count="26">
    <mergeCell ref="C14:C15"/>
    <mergeCell ref="A22:B22"/>
    <mergeCell ref="C22:F22"/>
    <mergeCell ref="K22:N22"/>
    <mergeCell ref="A20:B20"/>
    <mergeCell ref="C20:F20"/>
    <mergeCell ref="K20:N20"/>
    <mergeCell ref="A21:B21"/>
    <mergeCell ref="C21:F21"/>
    <mergeCell ref="K21:N21"/>
    <mergeCell ref="Q18:R18"/>
    <mergeCell ref="K19:N19"/>
    <mergeCell ref="A1:B1"/>
    <mergeCell ref="C1:D1"/>
    <mergeCell ref="E1:G1"/>
    <mergeCell ref="B2:U2"/>
    <mergeCell ref="B3:U3"/>
    <mergeCell ref="B4:U4"/>
    <mergeCell ref="A18:B19"/>
    <mergeCell ref="C18:F19"/>
    <mergeCell ref="G18:I18"/>
    <mergeCell ref="J18:N18"/>
    <mergeCell ref="O18:P18"/>
    <mergeCell ref="A11:C11"/>
    <mergeCell ref="A13:A15"/>
    <mergeCell ref="B13:B15"/>
  </mergeCells>
  <hyperlinks>
    <hyperlink ref="C1:D1" location="'Modelo de dominio'!A1" display="&lt;&lt; volver al modelo de dominio" xr:uid="{878E0AC2-B7A7-4B0E-8BE8-B091D59299DF}"/>
    <hyperlink ref="B4" location="'Vendedor'!A1" display="Ver" xr:uid="{165D6D14-1DD5-48DE-B61C-179077156681}"/>
    <hyperlink ref="E1:G1" location="'Compra_Muestreo'!A1" display="&lt;&lt;Volver a muestreo" xr:uid="{FDC24A7C-D580-42D1-9EE1-1E509C6F166D}"/>
    <hyperlink ref="A1:B1" location="'Objetos de dominio'!A1" display="&lt;&lt; Volver al listado de objetos de dominio " xr:uid="{8FE571CC-5985-4FAB-8EE6-65EAC843D2E1}"/>
    <hyperlink ref="B4:U4" location="'Ciudad_Muestreo'!A1" display="Ver" xr:uid="{B13F9E1D-A8E8-4B38-A778-20D753C45E4C}"/>
    <hyperlink ref="V5" location="'Producto_caracterizacion'!A22" display="=A22" xr:uid="{8FFEBED9-251E-4D3D-8717-204C9290826C}"/>
    <hyperlink ref="W5" location="'Producto_caracterizacion'!A25" display="=A25" xr:uid="{945E7CCD-253B-48E8-907D-36D72E96613B}"/>
    <hyperlink ref="X5" location="'Producto_caracterizacion'!A27" display="=A27" xr:uid="{92F90D74-9EB1-49A1-A56D-0FF91387B3FE}"/>
    <hyperlink ref="A20" location="RANGE!V5" display="Registrar información de una nueva Categoría" xr:uid="{D2FBFF92-EA44-426E-B20C-07546EF3564D}"/>
    <hyperlink ref="A20:B20" location="'DireccionEntrega_caracterizacio'!V5" display="Registrar direccion" xr:uid="{64DC5742-6B4B-43FF-9C90-E3B8460BB623}"/>
  </hyperlinks>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showInputMessage="1" showErrorMessage="1" xr:uid="{03FE10EB-1FC5-4ECA-A660-59BD7F04D2B9}">
          <x14:formula1>
            <xm:f>'Valores '!$A$1:$A$19</xm:f>
          </x14:formula1>
          <xm:sqref>B6:B9</xm:sqref>
        </x14:dataValidation>
        <x14:dataValidation type="list" allowBlank="1" showInputMessage="1" showErrorMessage="1" xr:uid="{1A0A6214-B7EF-4086-AB86-A04725BD6C6E}">
          <x14:formula1>
            <xm:f>'Valores '!$C$2:$C$5</xm:f>
          </x14:formula1>
          <xm:sqref>H6 G6:G9 H7:I8 H9</xm:sqref>
        </x14:dataValidation>
        <x14:dataValidation type="list" allowBlank="1" showInputMessage="1" showErrorMessage="1" xr:uid="{22675979-7D0C-4C28-B784-6604C2247CCA}">
          <x14:formula1>
            <xm:f>'Valores '!$D$2:$D$3</xm:f>
          </x14:formula1>
          <xm:sqref>L6 M6:T9</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C8FB54-F9A6-408A-86A6-CB9B211DB0B7}">
  <sheetPr>
    <tabColor theme="2" tint="-0.499984740745262"/>
  </sheetPr>
  <dimension ref="A1:M8"/>
  <sheetViews>
    <sheetView workbookViewId="0"/>
  </sheetViews>
  <sheetFormatPr defaultRowHeight="15"/>
  <cols>
    <col min="1" max="1" width="13.28515625" style="72" customWidth="1"/>
    <col min="2" max="2" width="20.7109375" style="72" customWidth="1"/>
    <col min="3" max="3" width="16.5703125" style="72" customWidth="1"/>
    <col min="4" max="4" width="21" style="72" customWidth="1"/>
    <col min="5" max="5" width="22.7109375" style="72" customWidth="1"/>
    <col min="6" max="6" width="20.7109375" style="72" customWidth="1"/>
    <col min="7" max="7" width="20" style="72" customWidth="1"/>
    <col min="8" max="8" width="16.5703125" style="72" customWidth="1"/>
    <col min="9" max="9" width="9.140625" style="72"/>
    <col min="10" max="10" width="19.7109375" style="72" customWidth="1"/>
    <col min="11" max="11" width="17.5703125" style="72" customWidth="1"/>
    <col min="12" max="12" width="14.85546875" style="72" customWidth="1"/>
    <col min="13" max="16384" width="9.140625" style="72"/>
  </cols>
  <sheetData>
    <row r="1" spans="1:13" ht="27">
      <c r="A1" s="382" t="s">
        <v>215</v>
      </c>
      <c r="B1" s="1414" t="s">
        <v>86</v>
      </c>
      <c r="C1" s="1414"/>
      <c r="D1" s="1414"/>
      <c r="E1" s="1414"/>
      <c r="F1" s="1414"/>
      <c r="G1" s="1414"/>
      <c r="H1" s="1414"/>
      <c r="I1" s="1414"/>
      <c r="J1" s="1414"/>
      <c r="K1" s="1414"/>
      <c r="L1" s="1414"/>
      <c r="M1" s="1415"/>
    </row>
    <row r="2" spans="1:13">
      <c r="A2" s="383" t="s">
        <v>127</v>
      </c>
      <c r="B2" s="1416" t="s">
        <v>216</v>
      </c>
      <c r="C2" s="1416"/>
      <c r="D2" s="1416"/>
      <c r="E2" s="1416"/>
      <c r="F2" s="1416"/>
      <c r="G2" s="1416"/>
      <c r="H2" s="1416"/>
      <c r="I2" s="1416"/>
      <c r="J2" s="1416"/>
      <c r="K2" s="1416"/>
      <c r="L2" s="1416"/>
      <c r="M2" s="1417"/>
    </row>
    <row r="3" spans="1:13" ht="28.5" customHeight="1">
      <c r="A3" s="384" t="s">
        <v>217</v>
      </c>
      <c r="B3" s="1418" t="s">
        <v>218</v>
      </c>
      <c r="C3" s="1418"/>
      <c r="D3" s="343" t="s">
        <v>219</v>
      </c>
      <c r="E3" s="1419" t="s">
        <v>220</v>
      </c>
      <c r="F3" s="1419"/>
      <c r="G3" s="1413" t="s">
        <v>221</v>
      </c>
      <c r="H3" s="1413"/>
      <c r="I3" s="345" t="s">
        <v>222</v>
      </c>
      <c r="J3" s="346" t="s">
        <v>223</v>
      </c>
      <c r="K3" s="347" t="s">
        <v>224</v>
      </c>
      <c r="L3" s="1420" t="s">
        <v>225</v>
      </c>
      <c r="M3" s="1422" t="s">
        <v>226</v>
      </c>
    </row>
    <row r="4" spans="1:13">
      <c r="A4" s="1430" t="s">
        <v>217</v>
      </c>
      <c r="B4" s="1418" t="s">
        <v>227</v>
      </c>
      <c r="C4" s="1418" t="s">
        <v>3</v>
      </c>
      <c r="D4" s="1433" t="s">
        <v>228</v>
      </c>
      <c r="E4" s="1419" t="s">
        <v>229</v>
      </c>
      <c r="F4" s="1419"/>
      <c r="G4" s="1413" t="s">
        <v>230</v>
      </c>
      <c r="H4" s="1413"/>
      <c r="I4" s="1424" t="s">
        <v>231</v>
      </c>
      <c r="J4" s="1426" t="s">
        <v>232</v>
      </c>
      <c r="K4" s="1428" t="s">
        <v>233</v>
      </c>
      <c r="L4" s="1420"/>
      <c r="M4" s="1422"/>
    </row>
    <row r="5" spans="1:13">
      <c r="A5" s="1431"/>
      <c r="B5" s="1432"/>
      <c r="C5" s="1432"/>
      <c r="D5" s="1434"/>
      <c r="E5" s="391" t="s">
        <v>234</v>
      </c>
      <c r="F5" s="391" t="s">
        <v>3</v>
      </c>
      <c r="G5" s="392" t="s">
        <v>235</v>
      </c>
      <c r="H5" s="392" t="s">
        <v>3</v>
      </c>
      <c r="I5" s="1425"/>
      <c r="J5" s="1427"/>
      <c r="K5" s="1429"/>
      <c r="L5" s="1421"/>
      <c r="M5" s="1423"/>
    </row>
    <row r="6" spans="1:13" ht="111" customHeight="1">
      <c r="A6" s="908" t="s">
        <v>327</v>
      </c>
      <c r="B6" s="908" t="s">
        <v>300</v>
      </c>
      <c r="C6" s="908" t="s">
        <v>328</v>
      </c>
      <c r="D6" s="908" t="s">
        <v>86</v>
      </c>
      <c r="E6" s="908" t="s">
        <v>329</v>
      </c>
      <c r="F6" s="908" t="s">
        <v>330</v>
      </c>
      <c r="G6" s="909" t="s">
        <v>306</v>
      </c>
      <c r="H6" s="909" t="s">
        <v>307</v>
      </c>
      <c r="I6" s="908"/>
      <c r="J6" s="909" t="s">
        <v>331</v>
      </c>
      <c r="K6" s="909" t="s">
        <v>332</v>
      </c>
      <c r="L6" s="909" t="s">
        <v>333</v>
      </c>
      <c r="M6" s="909" t="s">
        <v>331</v>
      </c>
    </row>
    <row r="7" spans="1:13" ht="48.75" customHeight="1">
      <c r="A7" s="905" t="s">
        <v>327</v>
      </c>
      <c r="B7" s="904" t="s">
        <v>309</v>
      </c>
      <c r="C7" s="903" t="s">
        <v>310</v>
      </c>
      <c r="D7" s="904" t="s">
        <v>86</v>
      </c>
      <c r="E7" s="904" t="s">
        <v>329</v>
      </c>
      <c r="F7" s="904" t="s">
        <v>334</v>
      </c>
      <c r="G7" s="904" t="s">
        <v>315</v>
      </c>
      <c r="H7" s="904" t="s">
        <v>316</v>
      </c>
      <c r="I7" s="903"/>
      <c r="J7" s="904" t="s">
        <v>335</v>
      </c>
      <c r="K7" s="904" t="s">
        <v>336</v>
      </c>
      <c r="L7" s="904" t="s">
        <v>331</v>
      </c>
      <c r="M7" s="904" t="s">
        <v>337</v>
      </c>
    </row>
    <row r="8" spans="1:13" ht="72.75">
      <c r="A8" s="907" t="s">
        <v>338</v>
      </c>
      <c r="B8" s="906" t="s">
        <v>318</v>
      </c>
      <c r="C8" s="907" t="s">
        <v>319</v>
      </c>
      <c r="D8" s="906" t="s">
        <v>86</v>
      </c>
      <c r="E8" s="906" t="s">
        <v>339</v>
      </c>
      <c r="F8" s="907" t="s">
        <v>340</v>
      </c>
      <c r="G8" s="906" t="s">
        <v>324</v>
      </c>
      <c r="H8" s="906" t="s">
        <v>325</v>
      </c>
      <c r="I8" s="907"/>
      <c r="J8" s="906" t="s">
        <v>195</v>
      </c>
      <c r="K8" s="906" t="s">
        <v>341</v>
      </c>
      <c r="L8" s="906" t="s">
        <v>342</v>
      </c>
      <c r="M8" s="906" t="s">
        <v>343</v>
      </c>
    </row>
  </sheetData>
  <mergeCells count="16">
    <mergeCell ref="A4:A5"/>
    <mergeCell ref="B4:B5"/>
    <mergeCell ref="C4:C5"/>
    <mergeCell ref="D4:D5"/>
    <mergeCell ref="E4:F4"/>
    <mergeCell ref="G4:H4"/>
    <mergeCell ref="B1:M1"/>
    <mergeCell ref="B2:M2"/>
    <mergeCell ref="B3:C3"/>
    <mergeCell ref="E3:F3"/>
    <mergeCell ref="G3:H3"/>
    <mergeCell ref="L3:L5"/>
    <mergeCell ref="M3:M5"/>
    <mergeCell ref="I4:I5"/>
    <mergeCell ref="J4:J5"/>
    <mergeCell ref="K4:K5"/>
  </mergeCells>
  <hyperlinks>
    <hyperlink ref="B2:M2" location="'ciudad_Muestreo'!A1" display="Muestreo de datos….." xr:uid="{F8393118-17D3-4189-A401-3EF7A2AA4D82}"/>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DA657-62B5-491D-A9E7-9E20D9AE1125}">
  <sheetPr>
    <tabColor theme="3" tint="0.249977111117893"/>
  </sheetPr>
  <dimension ref="A1:H21"/>
  <sheetViews>
    <sheetView workbookViewId="0">
      <selection activeCell="A3" sqref="A3"/>
    </sheetView>
  </sheetViews>
  <sheetFormatPr defaultRowHeight="15"/>
  <cols>
    <col min="1" max="1" width="24.85546875" customWidth="1"/>
    <col min="2" max="2" width="22.140625" customWidth="1"/>
    <col min="3" max="3" width="19.85546875" customWidth="1"/>
    <col min="4" max="5" width="18.85546875" customWidth="1"/>
    <col min="6" max="6" width="22.140625" customWidth="1"/>
    <col min="9" max="9" width="33" customWidth="1"/>
  </cols>
  <sheetData>
    <row r="1" spans="1:8">
      <c r="A1" s="1440" t="s">
        <v>93</v>
      </c>
      <c r="B1" s="1441"/>
      <c r="C1" s="969"/>
      <c r="D1" s="1"/>
      <c r="E1" s="1"/>
      <c r="F1" s="1"/>
      <c r="G1" s="1"/>
      <c r="H1" s="1"/>
    </row>
    <row r="2" spans="1:8" ht="85.5" customHeight="1">
      <c r="A2" s="970" t="s">
        <v>344</v>
      </c>
      <c r="B2" s="971" t="s">
        <v>345</v>
      </c>
      <c r="C2" s="972" t="s">
        <v>346</v>
      </c>
      <c r="D2" s="973" t="s">
        <v>347</v>
      </c>
      <c r="E2" s="973" t="s">
        <v>348</v>
      </c>
      <c r="F2" s="974" t="s">
        <v>349</v>
      </c>
      <c r="G2" s="1"/>
      <c r="H2" s="1"/>
    </row>
    <row r="3" spans="1:8">
      <c r="A3" s="63" t="s">
        <v>100</v>
      </c>
      <c r="B3" s="63" t="s">
        <v>350</v>
      </c>
      <c r="C3" s="63" t="s">
        <v>351</v>
      </c>
      <c r="D3" s="63" t="s">
        <v>150</v>
      </c>
      <c r="E3" s="83" t="s">
        <v>352</v>
      </c>
      <c r="F3" s="63" t="s">
        <v>105</v>
      </c>
      <c r="G3" s="1"/>
      <c r="H3" s="1"/>
    </row>
    <row r="4" spans="1:8" ht="43.5">
      <c r="A4" s="9" t="s">
        <v>353</v>
      </c>
      <c r="B4" s="9" t="s">
        <v>354</v>
      </c>
      <c r="C4" s="9" t="s">
        <v>355</v>
      </c>
      <c r="D4" s="9" t="s">
        <v>356</v>
      </c>
      <c r="E4" s="7" t="s">
        <v>357</v>
      </c>
      <c r="F4" s="730" t="str">
        <f>A4 &amp; "--" &amp; E4</f>
        <v>01b9f8e0-9d4b-4f45-a3c4-54df8dcbaabb--2´499.000,00</v>
      </c>
      <c r="G4" s="1"/>
      <c r="H4" s="1"/>
    </row>
    <row r="5" spans="1:8" ht="43.5">
      <c r="A5" s="9" t="s">
        <v>358</v>
      </c>
      <c r="B5" s="69" t="s">
        <v>359</v>
      </c>
      <c r="C5" s="9" t="s">
        <v>355</v>
      </c>
      <c r="D5" s="9" t="s">
        <v>356</v>
      </c>
      <c r="E5" s="7" t="s">
        <v>360</v>
      </c>
      <c r="F5" s="730" t="str">
        <f>A5 &amp; "--" &amp; E6</f>
        <v>3fcd4eaf-acc9-46e2-a4a6-28bda9b3c157--304.900,00</v>
      </c>
      <c r="H5" s="1"/>
    </row>
    <row r="6" spans="1:8" ht="43.5">
      <c r="A6" s="9" t="s">
        <v>361</v>
      </c>
      <c r="B6" s="69" t="s">
        <v>362</v>
      </c>
      <c r="C6" s="9" t="s">
        <v>355</v>
      </c>
      <c r="D6" s="9" t="s">
        <v>356</v>
      </c>
      <c r="E6" s="7" t="s">
        <v>363</v>
      </c>
      <c r="F6" s="730" t="str">
        <f>A6 &amp; "--" &amp; E5</f>
        <v>2a7df79b-60a6-4e23-8774-11d144cf1b32--4´639.000,00</v>
      </c>
    </row>
    <row r="7" spans="1:8" ht="43.5" customHeight="1">
      <c r="A7" s="1393" t="s">
        <v>364</v>
      </c>
      <c r="B7" s="1393" t="s">
        <v>365</v>
      </c>
      <c r="C7" s="7" t="s">
        <v>366</v>
      </c>
      <c r="D7" s="9" t="s">
        <v>367</v>
      </c>
      <c r="E7" s="1393" t="s">
        <v>368</v>
      </c>
      <c r="F7" s="1439" t="str">
        <f t="shared" ref="F7:F11" si="0">A7 &amp; "--" &amp; E7</f>
        <v>b921c515-d90a-4533-9a2a-bac6c587042c--30.673,38</v>
      </c>
    </row>
    <row r="8" spans="1:8">
      <c r="A8" s="1393"/>
      <c r="B8" s="1393"/>
      <c r="C8" s="7" t="s">
        <v>355</v>
      </c>
      <c r="D8" s="9" t="s">
        <v>356</v>
      </c>
      <c r="E8" s="1393"/>
      <c r="F8" s="1439"/>
    </row>
    <row r="9" spans="1:8" ht="43.5" customHeight="1">
      <c r="A9" s="1393" t="s">
        <v>124</v>
      </c>
      <c r="B9" s="1393" t="s">
        <v>369</v>
      </c>
      <c r="C9" s="7" t="s">
        <v>366</v>
      </c>
      <c r="D9" s="69" t="s">
        <v>370</v>
      </c>
      <c r="E9" s="1393" t="s">
        <v>371</v>
      </c>
      <c r="F9" s="1439" t="str">
        <f t="shared" si="0"/>
        <v>ea0dee81-0533-4c77-8740-46777152c01e--1.026,28</v>
      </c>
    </row>
    <row r="10" spans="1:8" ht="47.25" customHeight="1">
      <c r="A10" s="1393"/>
      <c r="B10" s="1393"/>
      <c r="C10" s="7" t="s">
        <v>355</v>
      </c>
      <c r="D10" s="9" t="s">
        <v>356</v>
      </c>
      <c r="E10" s="1393"/>
      <c r="F10" s="1439"/>
    </row>
    <row r="11" spans="1:8" ht="57.75" customHeight="1">
      <c r="A11" s="1437" t="s">
        <v>372</v>
      </c>
      <c r="B11" s="1077" t="s">
        <v>354</v>
      </c>
      <c r="C11" s="1078" t="s">
        <v>366</v>
      </c>
      <c r="D11" s="1079" t="s">
        <v>373</v>
      </c>
      <c r="E11" s="1437" t="s">
        <v>374</v>
      </c>
      <c r="F11" s="1438" t="str">
        <f t="shared" si="0"/>
        <v>871d5b8f-5964-4498-b45f-b1aceaf57633--3.147,17</v>
      </c>
    </row>
    <row r="12" spans="1:8" ht="30" customHeight="1">
      <c r="A12" s="1437"/>
      <c r="B12" s="1079" t="s">
        <v>365</v>
      </c>
      <c r="C12" s="1436" t="s">
        <v>355</v>
      </c>
      <c r="D12" s="1437" t="s">
        <v>356</v>
      </c>
      <c r="E12" s="1437"/>
      <c r="F12" s="1438"/>
    </row>
    <row r="13" spans="1:8">
      <c r="A13" s="1437"/>
      <c r="B13" s="1437" t="s">
        <v>369</v>
      </c>
      <c r="C13" s="1436"/>
      <c r="D13" s="1437"/>
      <c r="E13" s="1437"/>
      <c r="F13" s="1438"/>
    </row>
    <row r="14" spans="1:8">
      <c r="A14" s="1437"/>
      <c r="B14" s="1437"/>
      <c r="C14" s="1436"/>
      <c r="D14" s="1437"/>
      <c r="E14" s="1437"/>
      <c r="F14" s="1438"/>
      <c r="G14" s="1"/>
      <c r="H14" s="1"/>
    </row>
    <row r="17" spans="1:8">
      <c r="A17" s="1435"/>
      <c r="B17" s="1435"/>
      <c r="D17" s="1435"/>
      <c r="E17" s="1435"/>
      <c r="F17" s="845"/>
      <c r="G17" s="1435"/>
    </row>
    <row r="18" spans="1:8">
      <c r="A18" s="1435"/>
      <c r="B18" s="1435"/>
      <c r="D18" s="1435"/>
      <c r="E18" s="1435"/>
      <c r="F18" s="845"/>
      <c r="G18" s="1435"/>
    </row>
    <row r="21" spans="1:8">
      <c r="H21" s="1"/>
    </row>
  </sheetData>
  <mergeCells count="20">
    <mergeCell ref="A9:A10"/>
    <mergeCell ref="E9:E10"/>
    <mergeCell ref="A1:B1"/>
    <mergeCell ref="A7:A8"/>
    <mergeCell ref="B7:B8"/>
    <mergeCell ref="B9:B10"/>
    <mergeCell ref="F11:F14"/>
    <mergeCell ref="G17:G18"/>
    <mergeCell ref="F7:F8"/>
    <mergeCell ref="F9:F10"/>
    <mergeCell ref="E7:E8"/>
    <mergeCell ref="A17:A18"/>
    <mergeCell ref="B17:B18"/>
    <mergeCell ref="D17:D18"/>
    <mergeCell ref="E17:E18"/>
    <mergeCell ref="C12:C14"/>
    <mergeCell ref="D12:D14"/>
    <mergeCell ref="E11:E14"/>
    <mergeCell ref="B13:B14"/>
    <mergeCell ref="A11:A14"/>
  </mergeCells>
  <hyperlinks>
    <hyperlink ref="A1:B1" location="'Objetos de dominio'!A1" display="&lt;&lt; Volver al listado de objetos de dominio " xr:uid="{9350D04A-EB28-4AD8-BF04-474140ED468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311-68DC-42AA-A36F-2C991ED702A5}">
  <sheetPr>
    <tabColor theme="3" tint="0.249977111117893"/>
  </sheetPr>
  <dimension ref="A1:AC22"/>
  <sheetViews>
    <sheetView topLeftCell="A10" workbookViewId="0">
      <selection activeCell="C17" sqref="C17"/>
    </sheetView>
  </sheetViews>
  <sheetFormatPr defaultRowHeight="15"/>
  <cols>
    <col min="1" max="1" width="12.7109375" style="8" customWidth="1"/>
    <col min="2" max="2" width="14.42578125" style="8" customWidth="1"/>
    <col min="3" max="3" width="19.140625" style="8" customWidth="1"/>
    <col min="4" max="6" width="9.140625" style="8"/>
    <col min="7" max="7" width="16" style="8" customWidth="1"/>
    <col min="8" max="8" width="12.7109375" style="8" customWidth="1"/>
    <col min="9" max="9" width="15.85546875" style="8" customWidth="1"/>
    <col min="10" max="10" width="25.5703125" style="8" customWidth="1"/>
    <col min="11" max="11" width="12.140625" style="8" customWidth="1"/>
    <col min="12" max="14" width="9.140625" style="8"/>
    <col min="15" max="15" width="16.85546875" style="8" customWidth="1"/>
    <col min="16" max="16" width="18.28515625" style="8" customWidth="1"/>
    <col min="17" max="17" width="14.28515625" style="8" customWidth="1"/>
    <col min="18" max="18" width="16.42578125" style="8" customWidth="1"/>
    <col min="19" max="20" width="9.140625" style="8"/>
    <col min="21" max="22" width="25.28515625" style="8" customWidth="1"/>
    <col min="23" max="23" width="18.28515625" style="8" customWidth="1"/>
    <col min="24" max="24" width="15.5703125" style="8" customWidth="1"/>
    <col min="25" max="25" width="15.7109375" style="8" customWidth="1"/>
    <col min="26" max="16384" width="9.140625" style="8"/>
  </cols>
  <sheetData>
    <row r="1" spans="1:29">
      <c r="A1" s="1335" t="s">
        <v>93</v>
      </c>
      <c r="B1" s="1336"/>
      <c r="C1" s="1336" t="s">
        <v>1</v>
      </c>
      <c r="D1" s="1336"/>
      <c r="E1" s="1337" t="s">
        <v>125</v>
      </c>
      <c r="F1" s="1337"/>
      <c r="G1" s="1337"/>
      <c r="H1" s="70"/>
      <c r="I1" s="70"/>
      <c r="J1" s="70"/>
      <c r="K1" s="70"/>
      <c r="L1" s="70"/>
      <c r="M1" s="70"/>
      <c r="N1" s="70"/>
      <c r="O1" s="70"/>
      <c r="P1" s="70"/>
      <c r="Q1" s="70"/>
      <c r="R1" s="70"/>
      <c r="S1" s="70"/>
      <c r="T1" s="70"/>
      <c r="U1" s="70"/>
      <c r="V1" s="70"/>
      <c r="W1" s="70"/>
      <c r="X1" s="70"/>
      <c r="Y1" s="70"/>
    </row>
    <row r="2" spans="1:29">
      <c r="A2" s="153" t="s">
        <v>126</v>
      </c>
      <c r="B2" s="1338" t="s">
        <v>58</v>
      </c>
      <c r="C2" s="1338"/>
      <c r="D2" s="1338"/>
      <c r="E2" s="1338"/>
      <c r="F2" s="1338"/>
      <c r="G2" s="1338"/>
      <c r="H2" s="1338"/>
      <c r="I2" s="1338"/>
      <c r="J2" s="1338"/>
      <c r="K2" s="1338"/>
      <c r="L2" s="1338"/>
      <c r="M2" s="1338"/>
      <c r="N2" s="1338"/>
      <c r="O2" s="1338"/>
      <c r="P2" s="1338"/>
      <c r="Q2" s="1338"/>
      <c r="R2" s="1338"/>
      <c r="S2" s="1338"/>
      <c r="T2" s="1338"/>
      <c r="U2" s="1339"/>
      <c r="V2" s="996"/>
      <c r="W2" s="70"/>
      <c r="X2" s="70"/>
      <c r="Y2" s="70"/>
    </row>
    <row r="3" spans="1:29">
      <c r="A3" s="154" t="s">
        <v>127</v>
      </c>
      <c r="B3" s="1340" t="s">
        <v>375</v>
      </c>
      <c r="C3" s="1340"/>
      <c r="D3" s="1340"/>
      <c r="E3" s="1340"/>
      <c r="F3" s="1340"/>
      <c r="G3" s="1340"/>
      <c r="H3" s="1340"/>
      <c r="I3" s="1340"/>
      <c r="J3" s="1340"/>
      <c r="K3" s="1340"/>
      <c r="L3" s="1340"/>
      <c r="M3" s="1340"/>
      <c r="N3" s="1340"/>
      <c r="O3" s="1340"/>
      <c r="P3" s="1340"/>
      <c r="Q3" s="1340"/>
      <c r="R3" s="1340"/>
      <c r="S3" s="1340"/>
      <c r="T3" s="1340"/>
      <c r="U3" s="1341"/>
      <c r="V3" s="996"/>
      <c r="W3" s="70"/>
      <c r="X3" s="70"/>
      <c r="Y3" s="70"/>
    </row>
    <row r="4" spans="1:29" ht="29.25">
      <c r="A4" s="155" t="s">
        <v>129</v>
      </c>
      <c r="B4" s="1342" t="s">
        <v>7</v>
      </c>
      <c r="C4" s="1342"/>
      <c r="D4" s="1342"/>
      <c r="E4" s="1342"/>
      <c r="F4" s="1342"/>
      <c r="G4" s="1342"/>
      <c r="H4" s="1342"/>
      <c r="I4" s="1342"/>
      <c r="J4" s="1342"/>
      <c r="K4" s="1342"/>
      <c r="L4" s="1342"/>
      <c r="M4" s="1342"/>
      <c r="N4" s="1342"/>
      <c r="O4" s="1342"/>
      <c r="P4" s="1342"/>
      <c r="Q4" s="1342"/>
      <c r="R4" s="1342"/>
      <c r="S4" s="1342"/>
      <c r="T4" s="1342"/>
      <c r="U4" s="1343"/>
      <c r="V4" s="997"/>
      <c r="W4" s="70"/>
      <c r="X4" s="70"/>
      <c r="Y4" s="70"/>
      <c r="Z4"/>
      <c r="AA4"/>
      <c r="AB4"/>
      <c r="AC4"/>
    </row>
    <row r="5" spans="1:29" ht="72.75">
      <c r="A5" s="9" t="s">
        <v>130</v>
      </c>
      <c r="B5" s="25" t="s">
        <v>131</v>
      </c>
      <c r="C5" s="25" t="s">
        <v>132</v>
      </c>
      <c r="D5" s="25" t="s">
        <v>133</v>
      </c>
      <c r="E5" s="25" t="s">
        <v>134</v>
      </c>
      <c r="F5" s="9" t="s">
        <v>135</v>
      </c>
      <c r="G5" s="9" t="s">
        <v>136</v>
      </c>
      <c r="H5" s="977" t="s">
        <v>137</v>
      </c>
      <c r="I5" s="9" t="s">
        <v>138</v>
      </c>
      <c r="J5" s="9" t="s">
        <v>139</v>
      </c>
      <c r="K5" s="9" t="s">
        <v>140</v>
      </c>
      <c r="L5" s="9" t="s">
        <v>141</v>
      </c>
      <c r="M5" s="9" t="s">
        <v>142</v>
      </c>
      <c r="N5" s="88" t="s">
        <v>143</v>
      </c>
      <c r="O5" s="9" t="s">
        <v>144</v>
      </c>
      <c r="P5" s="9" t="s">
        <v>145</v>
      </c>
      <c r="Q5" s="9" t="s">
        <v>146</v>
      </c>
      <c r="R5" s="9" t="s">
        <v>147</v>
      </c>
      <c r="S5" s="9" t="s">
        <v>148</v>
      </c>
      <c r="T5" s="9" t="s">
        <v>149</v>
      </c>
      <c r="U5" s="9" t="s">
        <v>150</v>
      </c>
      <c r="V5" s="70"/>
      <c r="W5" s="998" t="s">
        <v>376</v>
      </c>
      <c r="X5" s="999" t="s">
        <v>377</v>
      </c>
      <c r="Y5" s="1000" t="s">
        <v>378</v>
      </c>
      <c r="Z5"/>
      <c r="AA5"/>
      <c r="AB5"/>
      <c r="AC5"/>
    </row>
    <row r="6" spans="1:29" ht="144.75">
      <c r="A6" s="9" t="s">
        <v>100</v>
      </c>
      <c r="B6" s="9" t="s">
        <v>154</v>
      </c>
      <c r="C6" s="9">
        <v>36</v>
      </c>
      <c r="D6" s="9">
        <v>36</v>
      </c>
      <c r="E6" s="9" t="s">
        <v>155</v>
      </c>
      <c r="F6" s="9" t="s">
        <v>155</v>
      </c>
      <c r="G6" s="9" t="s">
        <v>155</v>
      </c>
      <c r="H6" s="9" t="s">
        <v>155</v>
      </c>
      <c r="I6" s="88" t="s">
        <v>155</v>
      </c>
      <c r="J6" s="9" t="s">
        <v>156</v>
      </c>
      <c r="K6" s="9" t="s">
        <v>157</v>
      </c>
      <c r="L6" s="9" t="s">
        <v>158</v>
      </c>
      <c r="M6" s="9" t="s">
        <v>159</v>
      </c>
      <c r="N6" s="9" t="s">
        <v>159</v>
      </c>
      <c r="O6" s="9" t="s">
        <v>159</v>
      </c>
      <c r="P6" s="9" t="s">
        <v>158</v>
      </c>
      <c r="Q6" s="9" t="s">
        <v>159</v>
      </c>
      <c r="R6" s="9" t="s">
        <v>158</v>
      </c>
      <c r="S6" s="9" t="s">
        <v>159</v>
      </c>
      <c r="T6" s="9" t="s">
        <v>159</v>
      </c>
      <c r="U6" s="9" t="s">
        <v>379</v>
      </c>
      <c r="V6" s="70"/>
      <c r="W6" s="911"/>
      <c r="X6" s="753"/>
      <c r="Y6" s="901"/>
      <c r="Z6"/>
      <c r="AA6"/>
      <c r="AB6"/>
      <c r="AC6"/>
    </row>
    <row r="7" spans="1:29" ht="144.75">
      <c r="A7" s="9" t="s">
        <v>350</v>
      </c>
      <c r="B7" s="9" t="s">
        <v>154</v>
      </c>
      <c r="C7" s="9">
        <v>36</v>
      </c>
      <c r="D7" s="9">
        <v>36</v>
      </c>
      <c r="E7" s="9" t="s">
        <v>155</v>
      </c>
      <c r="F7" s="9" t="s">
        <v>155</v>
      </c>
      <c r="G7" s="9" t="s">
        <v>155</v>
      </c>
      <c r="H7" s="9" t="s">
        <v>155</v>
      </c>
      <c r="I7" s="88" t="s">
        <v>155</v>
      </c>
      <c r="J7" s="9" t="s">
        <v>156</v>
      </c>
      <c r="K7" s="9" t="s">
        <v>157</v>
      </c>
      <c r="L7" s="9" t="s">
        <v>158</v>
      </c>
      <c r="M7" s="9" t="s">
        <v>159</v>
      </c>
      <c r="N7" s="9" t="s">
        <v>159</v>
      </c>
      <c r="O7" s="9" t="s">
        <v>159</v>
      </c>
      <c r="P7" s="9" t="s">
        <v>158</v>
      </c>
      <c r="Q7" s="9" t="s">
        <v>159</v>
      </c>
      <c r="R7" s="9" t="s">
        <v>158</v>
      </c>
      <c r="S7" s="9" t="s">
        <v>159</v>
      </c>
      <c r="T7" s="9" t="s">
        <v>158</v>
      </c>
      <c r="U7" s="9" t="s">
        <v>380</v>
      </c>
      <c r="V7" s="70"/>
      <c r="W7" s="911"/>
      <c r="X7" s="753"/>
      <c r="Y7" s="901"/>
    </row>
    <row r="8" spans="1:29" ht="43.5">
      <c r="A8" s="9" t="s">
        <v>351</v>
      </c>
      <c r="B8" s="9" t="s">
        <v>154</v>
      </c>
      <c r="C8" s="9">
        <v>3</v>
      </c>
      <c r="D8" s="9">
        <v>50</v>
      </c>
      <c r="E8" s="9" t="s">
        <v>155</v>
      </c>
      <c r="F8" s="9" t="s">
        <v>155</v>
      </c>
      <c r="G8" s="9" t="s">
        <v>155</v>
      </c>
      <c r="H8" s="9" t="s">
        <v>155</v>
      </c>
      <c r="I8" s="88" t="s">
        <v>155</v>
      </c>
      <c r="J8" s="9" t="s">
        <v>293</v>
      </c>
      <c r="K8" s="9" t="s">
        <v>157</v>
      </c>
      <c r="L8" s="9" t="s">
        <v>158</v>
      </c>
      <c r="M8" s="9" t="s">
        <v>159</v>
      </c>
      <c r="N8" s="9" t="s">
        <v>159</v>
      </c>
      <c r="O8" s="9" t="s">
        <v>159</v>
      </c>
      <c r="P8" s="9"/>
      <c r="Q8" s="9" t="s">
        <v>159</v>
      </c>
      <c r="R8" s="9" t="s">
        <v>159</v>
      </c>
      <c r="S8" s="9" t="s">
        <v>158</v>
      </c>
      <c r="T8" s="9" t="s">
        <v>158</v>
      </c>
      <c r="U8" s="9" t="s">
        <v>381</v>
      </c>
      <c r="V8" s="70"/>
      <c r="W8" s="70"/>
      <c r="X8" s="70"/>
      <c r="Y8" s="70"/>
    </row>
    <row r="9" spans="1:29" ht="43.5">
      <c r="A9" s="9" t="s">
        <v>150</v>
      </c>
      <c r="B9" s="9" t="s">
        <v>154</v>
      </c>
      <c r="C9" s="9">
        <v>3</v>
      </c>
      <c r="D9" s="9">
        <v>255</v>
      </c>
      <c r="E9" s="9" t="s">
        <v>155</v>
      </c>
      <c r="F9" s="9" t="s">
        <v>155</v>
      </c>
      <c r="G9" s="9" t="s">
        <v>155</v>
      </c>
      <c r="H9" s="9" t="s">
        <v>155</v>
      </c>
      <c r="I9" s="88" t="s">
        <v>155</v>
      </c>
      <c r="J9" s="9" t="s">
        <v>293</v>
      </c>
      <c r="K9" s="9" t="s">
        <v>157</v>
      </c>
      <c r="L9" s="9" t="s">
        <v>158</v>
      </c>
      <c r="M9" s="9" t="s">
        <v>159</v>
      </c>
      <c r="N9" s="9" t="s">
        <v>159</v>
      </c>
      <c r="O9" s="9" t="s">
        <v>159</v>
      </c>
      <c r="P9" s="9"/>
      <c r="Q9" s="9" t="s">
        <v>159</v>
      </c>
      <c r="R9" s="9" t="s">
        <v>159</v>
      </c>
      <c r="S9" s="9" t="s">
        <v>158</v>
      </c>
      <c r="T9" s="9" t="s">
        <v>158</v>
      </c>
      <c r="U9" s="9" t="s">
        <v>382</v>
      </c>
      <c r="V9" s="70"/>
      <c r="W9" s="70"/>
      <c r="X9" s="70"/>
      <c r="Y9" s="70"/>
    </row>
    <row r="10" spans="1:29" ht="72.75">
      <c r="A10" s="7" t="s">
        <v>352</v>
      </c>
      <c r="B10" s="9" t="s">
        <v>383</v>
      </c>
      <c r="C10" s="9" t="s">
        <v>155</v>
      </c>
      <c r="D10" s="9" t="s">
        <v>155</v>
      </c>
      <c r="E10" s="7">
        <v>2</v>
      </c>
      <c r="F10" s="7">
        <v>2</v>
      </c>
      <c r="G10" s="9" t="s">
        <v>155</v>
      </c>
      <c r="H10" s="7">
        <v>0</v>
      </c>
      <c r="I10" s="9" t="s">
        <v>384</v>
      </c>
      <c r="J10" s="9" t="s">
        <v>385</v>
      </c>
      <c r="K10" s="7">
        <v>0</v>
      </c>
      <c r="L10" s="9" t="s">
        <v>386</v>
      </c>
      <c r="M10" s="9" t="s">
        <v>159</v>
      </c>
      <c r="N10" s="9" t="s">
        <v>159</v>
      </c>
      <c r="O10" s="9" t="s">
        <v>158</v>
      </c>
      <c r="P10" s="9" t="s">
        <v>159</v>
      </c>
      <c r="Q10" s="9" t="s">
        <v>159</v>
      </c>
      <c r="R10" s="9" t="s">
        <v>159</v>
      </c>
      <c r="S10" s="9" t="s">
        <v>159</v>
      </c>
      <c r="T10" s="9" t="s">
        <v>158</v>
      </c>
      <c r="U10" s="9" t="s">
        <v>387</v>
      </c>
      <c r="V10" s="70"/>
    </row>
    <row r="12" spans="1:29">
      <c r="A12" s="1350" t="s">
        <v>169</v>
      </c>
      <c r="B12" s="1351"/>
      <c r="C12" s="1352"/>
      <c r="D12" s="152"/>
      <c r="E12" s="152"/>
      <c r="F12" s="152"/>
      <c r="G12" s="152"/>
      <c r="H12" s="152"/>
      <c r="I12" s="152"/>
      <c r="J12" s="152"/>
      <c r="K12" s="152"/>
      <c r="L12" s="152"/>
      <c r="M12" s="152"/>
      <c r="N12" s="152"/>
      <c r="O12" s="152"/>
      <c r="P12" s="152"/>
      <c r="Q12" s="152"/>
      <c r="R12" s="752"/>
      <c r="S12" s="152"/>
    </row>
    <row r="13" spans="1:29">
      <c r="A13" s="78" t="s">
        <v>2</v>
      </c>
      <c r="B13" s="81" t="s">
        <v>150</v>
      </c>
      <c r="C13" s="414" t="s">
        <v>170</v>
      </c>
      <c r="D13" s="152"/>
      <c r="E13" s="152"/>
      <c r="F13" s="152"/>
      <c r="G13" s="152"/>
      <c r="H13" s="152"/>
      <c r="I13" s="152"/>
      <c r="J13" s="152"/>
      <c r="K13" s="152"/>
      <c r="L13" s="152"/>
      <c r="M13" s="152"/>
      <c r="N13" s="152"/>
      <c r="O13" s="152"/>
      <c r="P13" s="152"/>
      <c r="Q13" s="152"/>
      <c r="R13" s="752"/>
      <c r="S13" s="152"/>
    </row>
    <row r="14" spans="1:29" ht="87">
      <c r="A14" s="1391" t="s">
        <v>388</v>
      </c>
      <c r="B14" s="1393" t="str">
        <f>DetallePrecio_Muestreo!F2</f>
        <v>Combinacion unica  para evitar duplicación del mismo detalle dentro de un precio</v>
      </c>
      <c r="C14" s="74" t="str">
        <f>DetallePrecio_Muestreo!C3</f>
        <v>TipoDetalle</v>
      </c>
      <c r="D14" s="152"/>
      <c r="E14" s="152"/>
      <c r="F14" s="152"/>
      <c r="G14" s="152"/>
      <c r="H14" s="152"/>
      <c r="I14" s="152"/>
      <c r="J14" s="152"/>
      <c r="K14" s="152"/>
      <c r="L14" s="152"/>
      <c r="M14" s="152"/>
      <c r="N14" s="152"/>
      <c r="O14" s="152"/>
      <c r="P14" s="152"/>
      <c r="Q14" s="152"/>
      <c r="R14" s="752"/>
      <c r="S14" s="152"/>
    </row>
    <row r="15" spans="1:29">
      <c r="A15" s="1391"/>
      <c r="B15" s="1393"/>
      <c r="C15" s="1448" t="str">
        <f>DetallePrecio_Muestreo!D3</f>
        <v>Descripcion</v>
      </c>
      <c r="D15" s="152"/>
      <c r="E15" s="152"/>
      <c r="F15" s="152"/>
      <c r="G15" s="152"/>
      <c r="H15" s="152"/>
      <c r="I15" s="152"/>
      <c r="J15" s="152"/>
      <c r="K15" s="152"/>
      <c r="L15" s="152"/>
      <c r="M15" s="152"/>
      <c r="N15" s="152"/>
      <c r="O15" s="152"/>
      <c r="P15" s="152"/>
      <c r="Q15" s="152"/>
      <c r="R15" s="752"/>
      <c r="S15" s="152"/>
    </row>
    <row r="16" spans="1:29">
      <c r="A16" s="1446"/>
      <c r="B16" s="1447"/>
      <c r="C16" s="1449"/>
      <c r="D16" s="68"/>
      <c r="E16" s="68"/>
      <c r="F16" s="68"/>
      <c r="G16" s="68"/>
      <c r="H16" s="68"/>
      <c r="I16" s="68"/>
      <c r="J16" s="68"/>
      <c r="K16" s="68"/>
      <c r="L16" s="68"/>
      <c r="M16" s="68"/>
      <c r="N16" s="68"/>
      <c r="O16" s="68"/>
      <c r="P16" s="68"/>
      <c r="Q16" s="68"/>
      <c r="R16" s="68"/>
      <c r="S16" s="68"/>
    </row>
    <row r="17" spans="1:19">
      <c r="A17" s="68"/>
      <c r="B17" s="68"/>
      <c r="C17" s="68"/>
      <c r="D17" s="68"/>
      <c r="E17" s="68"/>
      <c r="F17" s="68"/>
      <c r="G17" s="68"/>
      <c r="H17" s="68"/>
      <c r="I17" s="68"/>
      <c r="J17" s="68"/>
      <c r="K17" s="68"/>
      <c r="L17" s="68"/>
      <c r="M17" s="68"/>
      <c r="N17" s="68"/>
      <c r="O17" s="68"/>
      <c r="P17" s="68"/>
      <c r="Q17" s="68"/>
      <c r="R17" s="68"/>
      <c r="S17" s="68"/>
    </row>
    <row r="18" spans="1:19">
      <c r="A18" s="1442" t="s">
        <v>172</v>
      </c>
      <c r="B18" s="1443"/>
      <c r="C18" s="1443" t="s">
        <v>3</v>
      </c>
      <c r="D18" s="1443"/>
      <c r="E18" s="1443"/>
      <c r="F18" s="1443"/>
      <c r="G18" s="1443" t="s">
        <v>173</v>
      </c>
      <c r="H18" s="1443"/>
      <c r="I18" s="1443"/>
      <c r="J18" s="1443" t="s">
        <v>174</v>
      </c>
      <c r="K18" s="1443"/>
      <c r="L18" s="1443"/>
      <c r="M18" s="1443"/>
      <c r="N18" s="1443"/>
      <c r="O18" s="1443" t="s">
        <v>175</v>
      </c>
      <c r="P18" s="1443"/>
      <c r="Q18" s="1443" t="s">
        <v>176</v>
      </c>
      <c r="R18" s="1445"/>
      <c r="S18" s="68"/>
    </row>
    <row r="19" spans="1:19">
      <c r="A19" s="1444"/>
      <c r="B19" s="1334"/>
      <c r="C19" s="1334"/>
      <c r="D19" s="1334"/>
      <c r="E19" s="1334"/>
      <c r="F19" s="1334"/>
      <c r="G19" s="479" t="s">
        <v>177</v>
      </c>
      <c r="H19" s="479" t="s">
        <v>178</v>
      </c>
      <c r="I19" s="479" t="s">
        <v>3</v>
      </c>
      <c r="J19" s="479" t="s">
        <v>179</v>
      </c>
      <c r="K19" s="1334" t="s">
        <v>3</v>
      </c>
      <c r="L19" s="1334"/>
      <c r="M19" s="1334"/>
      <c r="N19" s="1334"/>
      <c r="O19" s="479" t="s">
        <v>180</v>
      </c>
      <c r="P19" s="479" t="s">
        <v>3</v>
      </c>
      <c r="Q19" s="479" t="s">
        <v>181</v>
      </c>
      <c r="R19" s="481" t="s">
        <v>182</v>
      </c>
      <c r="S19" s="68"/>
    </row>
    <row r="20" spans="1:19" ht="102.75" customHeight="1">
      <c r="A20" s="1453" t="s">
        <v>376</v>
      </c>
      <c r="B20" s="1454"/>
      <c r="C20" s="1455" t="s">
        <v>389</v>
      </c>
      <c r="D20" s="1456"/>
      <c r="E20" s="1456"/>
      <c r="F20" s="1457"/>
      <c r="G20" s="991" t="s">
        <v>390</v>
      </c>
      <c r="H20" s="991" t="s">
        <v>383</v>
      </c>
      <c r="I20" s="991" t="s">
        <v>391</v>
      </c>
      <c r="J20" s="991" t="s">
        <v>392</v>
      </c>
      <c r="K20" s="1455" t="s">
        <v>393</v>
      </c>
      <c r="L20" s="1456"/>
      <c r="M20" s="1456"/>
      <c r="N20" s="1457"/>
      <c r="O20" s="458" t="s">
        <v>394</v>
      </c>
      <c r="P20" s="993" t="s">
        <v>395</v>
      </c>
      <c r="Q20" s="566" t="s">
        <v>396</v>
      </c>
      <c r="R20" s="992" t="s">
        <v>397</v>
      </c>
      <c r="S20" s="68"/>
    </row>
    <row r="21" spans="1:19" ht="82.5" customHeight="1">
      <c r="A21" s="1461" t="s">
        <v>377</v>
      </c>
      <c r="B21" s="1462"/>
      <c r="C21" s="1463" t="s">
        <v>398</v>
      </c>
      <c r="D21" s="1464"/>
      <c r="E21" s="1464"/>
      <c r="F21" s="1465"/>
      <c r="G21" s="464" t="s">
        <v>399</v>
      </c>
      <c r="H21" s="975" t="s">
        <v>383</v>
      </c>
      <c r="I21" s="975" t="s">
        <v>400</v>
      </c>
      <c r="J21" s="975" t="s">
        <v>58</v>
      </c>
      <c r="K21" s="1463" t="s">
        <v>401</v>
      </c>
      <c r="L21" s="1464"/>
      <c r="M21" s="1464"/>
      <c r="N21" s="1465"/>
      <c r="O21" s="975" t="s">
        <v>402</v>
      </c>
      <c r="P21" s="975" t="s">
        <v>403</v>
      </c>
      <c r="Q21" s="975" t="s">
        <v>404</v>
      </c>
      <c r="R21" s="995" t="s">
        <v>405</v>
      </c>
      <c r="S21" s="68"/>
    </row>
    <row r="22" spans="1:19" ht="101.25" customHeight="1">
      <c r="A22" s="1450" t="s">
        <v>378</v>
      </c>
      <c r="B22" s="1451"/>
      <c r="C22" s="1452" t="s">
        <v>406</v>
      </c>
      <c r="D22" s="1452"/>
      <c r="E22" s="1452"/>
      <c r="F22" s="1452"/>
      <c r="G22" s="461" t="s">
        <v>407</v>
      </c>
      <c r="H22" s="461" t="s">
        <v>185</v>
      </c>
      <c r="I22" s="492" t="s">
        <v>408</v>
      </c>
      <c r="J22" s="461" t="s">
        <v>409</v>
      </c>
      <c r="K22" s="1458" t="s">
        <v>410</v>
      </c>
      <c r="L22" s="1459"/>
      <c r="M22" s="1459"/>
      <c r="N22" s="1460"/>
      <c r="O22" s="492" t="s">
        <v>411</v>
      </c>
      <c r="P22" s="506" t="s">
        <v>412</v>
      </c>
      <c r="Q22" s="506" t="s">
        <v>413</v>
      </c>
      <c r="R22" s="994" t="s">
        <v>414</v>
      </c>
      <c r="S22" s="68"/>
    </row>
  </sheetData>
  <mergeCells count="26">
    <mergeCell ref="A22:B22"/>
    <mergeCell ref="C22:F22"/>
    <mergeCell ref="A20:B20"/>
    <mergeCell ref="C20:F20"/>
    <mergeCell ref="K20:N20"/>
    <mergeCell ref="K22:N22"/>
    <mergeCell ref="A21:B21"/>
    <mergeCell ref="C21:F21"/>
    <mergeCell ref="K21:N21"/>
    <mergeCell ref="B4:U4"/>
    <mergeCell ref="A18:B19"/>
    <mergeCell ref="C18:F19"/>
    <mergeCell ref="G18:I18"/>
    <mergeCell ref="J18:N18"/>
    <mergeCell ref="O18:P18"/>
    <mergeCell ref="Q18:R18"/>
    <mergeCell ref="K19:N19"/>
    <mergeCell ref="A12:C12"/>
    <mergeCell ref="A14:A16"/>
    <mergeCell ref="B14:B16"/>
    <mergeCell ref="C15:C16"/>
    <mergeCell ref="A1:B1"/>
    <mergeCell ref="C1:D1"/>
    <mergeCell ref="E1:G1"/>
    <mergeCell ref="B2:U2"/>
    <mergeCell ref="B3:U3"/>
  </mergeCells>
  <hyperlinks>
    <hyperlink ref="C1:D1" location="'Modelo de dominio'!A1" display="&lt;&lt; volver al modelo de dominio" xr:uid="{EB63F4A3-D0D4-436B-ABB7-1E6FD2A38841}"/>
    <hyperlink ref="B4" location="'Vendedor'!A1" display="Ver" xr:uid="{519F0CB4-4A71-440C-8245-2FCA3D777D2B}"/>
    <hyperlink ref="E1:G1" location="'Compra_Muestreo'!A1" display="&lt;&lt;Volver a muestreo" xr:uid="{9519DA13-F32B-4B19-A796-CC65B7D8D87D}"/>
    <hyperlink ref="A1:B1" location="'Objetos de dominio'!A1" display="&lt;&lt; Volver al listado de objetos de dominio " xr:uid="{BF669470-7708-45D3-8BFB-D9DF95357904}"/>
    <hyperlink ref="B4:U4" location="'detalleprecio_Muestreo'!A1" display="Ver" xr:uid="{251713A9-F50F-4A5E-96DC-B2424BC85A52}"/>
  </hyperlinks>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showInputMessage="1" showErrorMessage="1" xr:uid="{A9FDED70-EBAF-47E1-8C04-4803BFE0091F}">
          <x14:formula1>
            <xm:f>'Valores '!$D$2:$D$3</xm:f>
          </x14:formula1>
          <xm:sqref>L6:T9 M10:T10</xm:sqref>
        </x14:dataValidation>
        <x14:dataValidation type="list" allowBlank="1" showInputMessage="1" showErrorMessage="1" xr:uid="{E620529B-9B3A-4979-A162-3D6AFE4DD673}">
          <x14:formula1>
            <xm:f>'Valores '!$A$1:$A$19</xm:f>
          </x14:formula1>
          <xm:sqref>B6:B10</xm:sqref>
        </x14:dataValidation>
        <x14:dataValidation type="list" allowBlank="1" showInputMessage="1" showErrorMessage="1" xr:uid="{E6F9D3B4-67F8-4D73-B2F7-05D8445DBFE8}">
          <x14:formula1>
            <xm:f>'Valores '!$C$2:$C$5</xm:f>
          </x14:formula1>
          <xm:sqref>G6:H9 G10</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59D247-ED86-41A8-A49C-767E120F4471}">
  <sheetPr>
    <tabColor theme="3" tint="0.249977111117893"/>
  </sheetPr>
  <dimension ref="A1:M13"/>
  <sheetViews>
    <sheetView topLeftCell="A9" workbookViewId="0">
      <selection activeCell="G25" sqref="G25"/>
    </sheetView>
  </sheetViews>
  <sheetFormatPr defaultRowHeight="15"/>
  <cols>
    <col min="1" max="1" width="12.42578125" customWidth="1"/>
    <col min="2" max="2" width="14.7109375" customWidth="1"/>
    <col min="3" max="3" width="14.85546875" customWidth="1"/>
    <col min="4" max="4" width="15.5703125" customWidth="1"/>
    <col min="5" max="5" width="14.28515625" customWidth="1"/>
    <col min="6" max="6" width="15.28515625" customWidth="1"/>
    <col min="7" max="7" width="15.7109375" customWidth="1"/>
    <col min="8" max="8" width="19.140625" customWidth="1"/>
    <col min="10" max="10" width="12.42578125" customWidth="1"/>
    <col min="11" max="11" width="17.7109375" customWidth="1"/>
    <col min="12" max="12" width="11.140625" customWidth="1"/>
  </cols>
  <sheetData>
    <row r="1" spans="1:13">
      <c r="A1" s="1" t="s">
        <v>214</v>
      </c>
      <c r="B1" s="1"/>
      <c r="C1" s="1"/>
      <c r="D1" s="1"/>
      <c r="E1" s="1"/>
      <c r="F1" s="1"/>
      <c r="G1" s="1"/>
      <c r="H1" s="1"/>
      <c r="I1" s="1"/>
      <c r="J1" s="1"/>
      <c r="K1" s="1"/>
      <c r="L1" s="1"/>
      <c r="M1" s="1"/>
    </row>
    <row r="2" spans="1:13" ht="27">
      <c r="A2" s="978" t="s">
        <v>215</v>
      </c>
      <c r="B2" s="1371" t="s">
        <v>58</v>
      </c>
      <c r="C2" s="1372"/>
      <c r="D2" s="1372"/>
      <c r="E2" s="1372"/>
      <c r="F2" s="1372"/>
      <c r="G2" s="1372"/>
      <c r="H2" s="1372"/>
      <c r="I2" s="1372"/>
      <c r="J2" s="1372"/>
      <c r="K2" s="1372"/>
      <c r="L2" s="1372"/>
      <c r="M2" s="1373"/>
    </row>
    <row r="3" spans="1:13" ht="15" customHeight="1">
      <c r="A3" s="979" t="s">
        <v>127</v>
      </c>
      <c r="B3" s="1469" t="s">
        <v>216</v>
      </c>
      <c r="C3" s="1470"/>
      <c r="D3" s="1470"/>
      <c r="E3" s="1470"/>
      <c r="F3" s="1470"/>
      <c r="G3" s="1470"/>
      <c r="H3" s="1470"/>
      <c r="I3" s="1470"/>
      <c r="J3" s="1470"/>
      <c r="K3" s="1470"/>
      <c r="L3" s="1470"/>
      <c r="M3" s="1471"/>
    </row>
    <row r="4" spans="1:13" ht="27" customHeight="1">
      <c r="A4" s="980" t="s">
        <v>217</v>
      </c>
      <c r="B4" s="1377" t="s">
        <v>218</v>
      </c>
      <c r="C4" s="1378"/>
      <c r="D4" s="271" t="s">
        <v>219</v>
      </c>
      <c r="E4" s="1367" t="s">
        <v>220</v>
      </c>
      <c r="F4" s="1368"/>
      <c r="G4" s="1369" t="s">
        <v>221</v>
      </c>
      <c r="H4" s="1370"/>
      <c r="I4" s="273" t="s">
        <v>222</v>
      </c>
      <c r="J4" s="274" t="s">
        <v>223</v>
      </c>
      <c r="K4" s="275" t="s">
        <v>224</v>
      </c>
      <c r="L4" s="1379" t="s">
        <v>225</v>
      </c>
      <c r="M4" s="1381" t="s">
        <v>226</v>
      </c>
    </row>
    <row r="5" spans="1:13" ht="15" customHeight="1">
      <c r="A5" s="1361" t="s">
        <v>217</v>
      </c>
      <c r="B5" s="1363" t="s">
        <v>227</v>
      </c>
      <c r="C5" s="1363" t="s">
        <v>3</v>
      </c>
      <c r="D5" s="1365" t="s">
        <v>228</v>
      </c>
      <c r="E5" s="1367" t="s">
        <v>229</v>
      </c>
      <c r="F5" s="1368"/>
      <c r="G5" s="1369" t="s">
        <v>230</v>
      </c>
      <c r="H5" s="1370"/>
      <c r="I5" s="1383" t="s">
        <v>231</v>
      </c>
      <c r="J5" s="1385" t="s">
        <v>232</v>
      </c>
      <c r="K5" s="1387" t="s">
        <v>233</v>
      </c>
      <c r="L5" s="1380"/>
      <c r="M5" s="1382"/>
    </row>
    <row r="6" spans="1:13">
      <c r="A6" s="1466"/>
      <c r="B6" s="1467"/>
      <c r="C6" s="1467"/>
      <c r="D6" s="1468"/>
      <c r="E6" s="657" t="s">
        <v>234</v>
      </c>
      <c r="F6" s="657" t="s">
        <v>3</v>
      </c>
      <c r="G6" s="983" t="s">
        <v>235</v>
      </c>
      <c r="H6" s="983" t="s">
        <v>3</v>
      </c>
      <c r="I6" s="1474"/>
      <c r="J6" s="1475"/>
      <c r="K6" s="1476"/>
      <c r="L6" s="1472"/>
      <c r="M6" s="1473"/>
    </row>
    <row r="7" spans="1:13" ht="78" customHeight="1">
      <c r="A7" s="981" t="s">
        <v>263</v>
      </c>
      <c r="B7" s="981" t="s">
        <v>376</v>
      </c>
      <c r="C7" s="981" t="s">
        <v>415</v>
      </c>
      <c r="D7" s="981" t="s">
        <v>58</v>
      </c>
      <c r="E7" s="981" t="s">
        <v>416</v>
      </c>
      <c r="F7" s="981" t="s">
        <v>417</v>
      </c>
      <c r="G7" s="984" t="s">
        <v>418</v>
      </c>
      <c r="H7" s="947" t="s">
        <v>419</v>
      </c>
      <c r="I7" s="981"/>
      <c r="J7" s="982" t="s">
        <v>420</v>
      </c>
      <c r="K7" s="982" t="s">
        <v>421</v>
      </c>
      <c r="L7" s="982" t="s">
        <v>422</v>
      </c>
      <c r="M7" s="982" t="s">
        <v>423</v>
      </c>
    </row>
    <row r="8" spans="1:13" ht="78" customHeight="1">
      <c r="A8" s="987" t="s">
        <v>24</v>
      </c>
      <c r="B8" s="987" t="s">
        <v>377</v>
      </c>
      <c r="C8" s="987" t="s">
        <v>424</v>
      </c>
      <c r="D8" s="987" t="s">
        <v>58</v>
      </c>
      <c r="E8" s="987" t="s">
        <v>425</v>
      </c>
      <c r="F8" s="987" t="s">
        <v>426</v>
      </c>
      <c r="G8" s="985" t="s">
        <v>418</v>
      </c>
      <c r="H8" s="987" t="s">
        <v>427</v>
      </c>
      <c r="I8" s="987"/>
      <c r="J8" s="987" t="s">
        <v>428</v>
      </c>
      <c r="K8" s="987" t="s">
        <v>429</v>
      </c>
      <c r="L8" s="987" t="s">
        <v>422</v>
      </c>
      <c r="M8" s="988" t="s">
        <v>430</v>
      </c>
    </row>
    <row r="9" spans="1:13" ht="57.75" customHeight="1">
      <c r="A9" s="989" t="s">
        <v>28</v>
      </c>
      <c r="B9" s="989" t="s">
        <v>378</v>
      </c>
      <c r="C9" s="989" t="s">
        <v>431</v>
      </c>
      <c r="D9" s="989" t="s">
        <v>58</v>
      </c>
      <c r="E9" s="989" t="s">
        <v>432</v>
      </c>
      <c r="F9" s="989" t="s">
        <v>433</v>
      </c>
      <c r="G9" s="986" t="s">
        <v>434</v>
      </c>
      <c r="H9" s="989" t="s">
        <v>435</v>
      </c>
      <c r="I9" s="989"/>
      <c r="J9" s="989" t="s">
        <v>436</v>
      </c>
      <c r="K9" s="989" t="s">
        <v>437</v>
      </c>
      <c r="L9" s="989" t="s">
        <v>438</v>
      </c>
      <c r="M9" s="990" t="s">
        <v>439</v>
      </c>
    </row>
    <row r="13" spans="1:13">
      <c r="H13" s="255"/>
    </row>
  </sheetData>
  <mergeCells count="16">
    <mergeCell ref="G5:H5"/>
    <mergeCell ref="B2:M2"/>
    <mergeCell ref="B3:M3"/>
    <mergeCell ref="B4:C4"/>
    <mergeCell ref="E4:F4"/>
    <mergeCell ref="G4:H4"/>
    <mergeCell ref="L4:L6"/>
    <mergeCell ref="M4:M6"/>
    <mergeCell ref="I5:I6"/>
    <mergeCell ref="J5:J6"/>
    <mergeCell ref="K5:K6"/>
    <mergeCell ref="A5:A6"/>
    <mergeCell ref="B5:B6"/>
    <mergeCell ref="C5:C6"/>
    <mergeCell ref="D5:D6"/>
    <mergeCell ref="E5:F5"/>
  </mergeCells>
  <hyperlinks>
    <hyperlink ref="B3:M3" location="'DetallePrecio_Muestreo'!A1" display="Muestreo de datos….." xr:uid="{98BF4E6F-28F7-4392-8361-2CE1192A6E6A}"/>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EC3B30-6314-4E90-9B79-F821A9343CD5}">
  <sheetPr>
    <tabColor theme="6" tint="0.39997558519241921"/>
  </sheetPr>
  <dimension ref="A1:L11"/>
  <sheetViews>
    <sheetView topLeftCell="B1" workbookViewId="0"/>
  </sheetViews>
  <sheetFormatPr defaultRowHeight="15"/>
  <cols>
    <col min="1" max="1" width="29.7109375" customWidth="1"/>
    <col min="2" max="2" width="31.85546875" customWidth="1"/>
    <col min="3" max="7" width="28.85546875" customWidth="1"/>
  </cols>
  <sheetData>
    <row r="1" spans="1:12">
      <c r="A1" s="1477" t="s">
        <v>93</v>
      </c>
      <c r="B1" s="1319"/>
      <c r="C1" s="37"/>
      <c r="D1" s="37"/>
      <c r="E1" s="37"/>
      <c r="F1" s="37"/>
      <c r="G1" s="37"/>
      <c r="H1" s="38"/>
      <c r="I1" s="49"/>
      <c r="J1" s="5"/>
      <c r="K1" s="5"/>
      <c r="L1" s="5"/>
    </row>
    <row r="2" spans="1:12" ht="21.75">
      <c r="A2" s="160" t="s">
        <v>440</v>
      </c>
      <c r="B2" s="700" t="s">
        <v>441</v>
      </c>
      <c r="C2" s="700" t="s">
        <v>442</v>
      </c>
      <c r="D2" s="1056" t="s">
        <v>443</v>
      </c>
      <c r="E2" s="1055" t="s">
        <v>444</v>
      </c>
      <c r="F2" s="700" t="s">
        <v>37</v>
      </c>
      <c r="G2" s="700" t="s">
        <v>445</v>
      </c>
      <c r="H2" s="82"/>
      <c r="I2" s="82"/>
      <c r="J2" s="82"/>
      <c r="K2" s="49"/>
      <c r="L2" s="49"/>
    </row>
    <row r="3" spans="1:12">
      <c r="A3" s="9" t="s">
        <v>100</v>
      </c>
      <c r="B3" s="63" t="s">
        <v>101</v>
      </c>
      <c r="C3" s="834" t="s">
        <v>446</v>
      </c>
      <c r="D3" s="1057" t="s">
        <v>447</v>
      </c>
      <c r="E3" s="1058" t="s">
        <v>448</v>
      </c>
      <c r="F3" s="834" t="s">
        <v>37</v>
      </c>
      <c r="G3" s="834" t="s">
        <v>449</v>
      </c>
      <c r="H3" s="1053"/>
      <c r="I3" s="1053"/>
      <c r="J3" s="1053"/>
      <c r="K3" s="16"/>
      <c r="L3" s="16"/>
    </row>
    <row r="4" spans="1:12" ht="43.5">
      <c r="A4" s="70" t="s">
        <v>450</v>
      </c>
      <c r="B4" s="9" t="s">
        <v>107</v>
      </c>
      <c r="C4" s="9" t="s">
        <v>451</v>
      </c>
      <c r="D4" s="9" t="s">
        <v>452</v>
      </c>
      <c r="E4" s="9" t="s">
        <v>453</v>
      </c>
      <c r="F4" s="730" t="s">
        <v>454</v>
      </c>
      <c r="G4" s="730" t="str">
        <f>B4 &amp; "--" &amp; C4</f>
        <v>3476a1d7-7273-43b1-a8ab-0dfdf4f0018f--Tarjeta Débito</v>
      </c>
      <c r="H4" s="1054"/>
      <c r="I4" s="1054"/>
      <c r="J4" s="1054"/>
      <c r="K4" s="98"/>
      <c r="L4" s="98"/>
    </row>
    <row r="5" spans="1:12" ht="29.25">
      <c r="A5" s="70" t="s">
        <v>455</v>
      </c>
      <c r="B5" s="9" t="s">
        <v>120</v>
      </c>
      <c r="C5" s="9" t="s">
        <v>451</v>
      </c>
      <c r="D5" s="9" t="s">
        <v>456</v>
      </c>
      <c r="E5" s="9" t="s">
        <v>453</v>
      </c>
      <c r="F5" s="730" t="s">
        <v>454</v>
      </c>
      <c r="G5" s="730" t="str">
        <f t="shared" ref="G5:G9" si="0">B5 &amp; "--" &amp; C5</f>
        <v>d55866f9-1f9f-419b-a2d0-ac24c95eeef3--Tarjeta Débito</v>
      </c>
      <c r="H5" s="1054"/>
      <c r="I5" s="1054"/>
      <c r="J5" s="1054"/>
      <c r="K5" s="98"/>
      <c r="L5" s="98"/>
    </row>
    <row r="6" spans="1:12" ht="43.5">
      <c r="A6" s="70" t="s">
        <v>457</v>
      </c>
      <c r="B6" s="9" t="s">
        <v>110</v>
      </c>
      <c r="C6" s="9" t="s">
        <v>451</v>
      </c>
      <c r="D6" s="9" t="s">
        <v>458</v>
      </c>
      <c r="E6" s="9" t="s">
        <v>459</v>
      </c>
      <c r="F6" s="730" t="s">
        <v>454</v>
      </c>
      <c r="G6" s="730" t="str">
        <f t="shared" si="0"/>
        <v>257563e5-7110-4ad9-a3fe-4bc24808ce4c--Tarjeta Débito</v>
      </c>
      <c r="H6" s="82"/>
      <c r="I6" s="82"/>
      <c r="J6" s="82"/>
      <c r="K6" s="49"/>
      <c r="L6" s="49"/>
    </row>
    <row r="7" spans="1:12" ht="29.25">
      <c r="A7" s="70" t="s">
        <v>460</v>
      </c>
      <c r="B7" s="9" t="s">
        <v>115</v>
      </c>
      <c r="C7" s="9" t="s">
        <v>451</v>
      </c>
      <c r="D7" s="9" t="s">
        <v>461</v>
      </c>
      <c r="E7" s="9" t="s">
        <v>462</v>
      </c>
      <c r="F7" s="730" t="s">
        <v>463</v>
      </c>
      <c r="G7" s="730" t="str">
        <f t="shared" si="0"/>
        <v>ec875767-3ea2-44d7-89cd-3a332ec6a60b--Tarjeta Débito</v>
      </c>
      <c r="H7" s="82"/>
      <c r="I7" s="82"/>
      <c r="J7" s="82"/>
      <c r="K7" s="49"/>
      <c r="L7" s="49"/>
    </row>
    <row r="8" spans="1:12" ht="29.25">
      <c r="A8" s="70" t="s">
        <v>464</v>
      </c>
      <c r="B8" s="9" t="s">
        <v>117</v>
      </c>
      <c r="C8" s="9" t="s">
        <v>451</v>
      </c>
      <c r="D8" s="9" t="s">
        <v>465</v>
      </c>
      <c r="E8" s="9" t="s">
        <v>466</v>
      </c>
      <c r="F8" s="730" t="s">
        <v>467</v>
      </c>
      <c r="G8" s="730" t="str">
        <f t="shared" si="0"/>
        <v>b21a8265-4b66-4618-852d-c941b7d3a8d1--Tarjeta Débito</v>
      </c>
      <c r="H8" s="82"/>
      <c r="I8" s="82"/>
      <c r="J8" s="82"/>
      <c r="K8" s="49"/>
      <c r="L8" s="49"/>
    </row>
    <row r="9" spans="1:12" ht="43.5">
      <c r="A9" s="70" t="s">
        <v>468</v>
      </c>
      <c r="B9" s="9" t="s">
        <v>123</v>
      </c>
      <c r="C9" s="9" t="s">
        <v>451</v>
      </c>
      <c r="D9" s="9" t="s">
        <v>469</v>
      </c>
      <c r="E9" s="9" t="s">
        <v>470</v>
      </c>
      <c r="F9" s="9" t="s">
        <v>467</v>
      </c>
      <c r="G9" s="730" t="str">
        <f>B9 &amp; "--" &amp; C9</f>
        <v>c9b0b2ee-49c9-4e8d-aab0-0a0e0f23e3ea--Tarjeta Débito</v>
      </c>
      <c r="H9" s="49"/>
      <c r="I9" s="49"/>
      <c r="J9" s="49"/>
      <c r="K9" s="49"/>
      <c r="L9" s="49"/>
    </row>
    <row r="10" spans="1:12">
      <c r="A10" s="49"/>
      <c r="B10" s="49"/>
      <c r="C10" s="49"/>
      <c r="D10" s="49"/>
      <c r="E10" s="49"/>
      <c r="F10" s="49"/>
      <c r="G10" s="49"/>
      <c r="H10" s="49"/>
      <c r="I10" s="49"/>
      <c r="J10" s="49"/>
      <c r="K10" s="49"/>
      <c r="L10" s="49"/>
    </row>
    <row r="11" spans="1:12">
      <c r="A11" s="49"/>
      <c r="D11" s="138"/>
      <c r="E11" s="138"/>
      <c r="F11" s="138"/>
      <c r="G11" s="138"/>
      <c r="H11" s="49"/>
      <c r="I11" s="49"/>
      <c r="J11" s="49"/>
      <c r="K11" s="49"/>
      <c r="L11" s="49"/>
    </row>
  </sheetData>
  <mergeCells count="1">
    <mergeCell ref="A1:B1"/>
  </mergeCells>
  <hyperlinks>
    <hyperlink ref="A1:B1" location="'Objetos de dominio'!A1" display="&lt;&lt; Volver al listado de objetos de dominio " xr:uid="{1CC3274C-2B2A-4E71-9337-098BB17AF76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8A130-ACB1-49AD-A2E9-FC6D2DF1431B}">
  <sheetPr>
    <tabColor theme="6" tint="0.39997558519241921"/>
  </sheetPr>
  <dimension ref="A1:X38"/>
  <sheetViews>
    <sheetView topLeftCell="A11" workbookViewId="0">
      <selection activeCell="D11" sqref="D11"/>
    </sheetView>
  </sheetViews>
  <sheetFormatPr defaultRowHeight="15"/>
  <cols>
    <col min="1" max="1" width="12.42578125" customWidth="1"/>
    <col min="2" max="2" width="13.5703125" customWidth="1"/>
    <col min="3" max="3" width="16.42578125" customWidth="1"/>
    <col min="4" max="4" width="13.42578125" customWidth="1"/>
    <col min="5" max="5" width="16.140625" customWidth="1"/>
    <col min="6" max="6" width="12.42578125" customWidth="1"/>
    <col min="8" max="8" width="13.140625" customWidth="1"/>
    <col min="9" max="10" width="15.28515625" customWidth="1"/>
    <col min="12" max="12" width="17.28515625" customWidth="1"/>
    <col min="13" max="13" width="16.5703125" customWidth="1"/>
    <col min="14" max="14" width="14.5703125" customWidth="1"/>
    <col min="16" max="16" width="12.5703125" customWidth="1"/>
    <col min="17" max="17" width="15.7109375" customWidth="1"/>
    <col min="18" max="18" width="13.7109375" customWidth="1"/>
    <col min="19" max="19" width="15.7109375" customWidth="1"/>
    <col min="20" max="20" width="14.85546875" customWidth="1"/>
    <col min="21" max="21" width="21.7109375" customWidth="1"/>
    <col min="22" max="22" width="25.42578125" customWidth="1"/>
    <col min="23" max="24" width="32.7109375" customWidth="1"/>
  </cols>
  <sheetData>
    <row r="1" spans="1:24">
      <c r="A1" s="1335" t="s">
        <v>93</v>
      </c>
      <c r="B1" s="1336"/>
      <c r="C1" s="1336" t="s">
        <v>1</v>
      </c>
      <c r="D1" s="1336"/>
      <c r="E1" s="1337" t="s">
        <v>125</v>
      </c>
      <c r="F1" s="1337"/>
      <c r="G1" s="1337"/>
      <c r="H1" s="70"/>
      <c r="I1" s="70"/>
      <c r="J1" s="70"/>
      <c r="K1" s="70"/>
      <c r="L1" s="70"/>
      <c r="M1" s="70"/>
      <c r="N1" s="70"/>
      <c r="O1" s="70"/>
      <c r="P1" s="70"/>
      <c r="Q1" s="70"/>
      <c r="R1" s="70"/>
      <c r="S1" s="70"/>
      <c r="T1" s="70"/>
      <c r="U1" s="70"/>
      <c r="V1" s="70"/>
      <c r="W1" s="70"/>
      <c r="X1" s="70"/>
    </row>
    <row r="2" spans="1:24">
      <c r="A2" s="153" t="s">
        <v>126</v>
      </c>
      <c r="B2" s="1338" t="s">
        <v>56</v>
      </c>
      <c r="C2" s="1338"/>
      <c r="D2" s="1338"/>
      <c r="E2" s="1338"/>
      <c r="F2" s="1338"/>
      <c r="G2" s="1338"/>
      <c r="H2" s="1338"/>
      <c r="I2" s="1338"/>
      <c r="J2" s="1338"/>
      <c r="K2" s="1338"/>
      <c r="L2" s="1338"/>
      <c r="M2" s="1338"/>
      <c r="N2" s="1338"/>
      <c r="O2" s="1338"/>
      <c r="P2" s="1338"/>
      <c r="Q2" s="1338"/>
      <c r="R2" s="1338"/>
      <c r="S2" s="1338"/>
      <c r="T2" s="1338"/>
      <c r="U2" s="1339"/>
      <c r="V2" s="70"/>
      <c r="W2" s="70"/>
      <c r="X2" s="70"/>
    </row>
    <row r="3" spans="1:24">
      <c r="A3" s="154" t="s">
        <v>127</v>
      </c>
      <c r="B3" s="1340" t="s">
        <v>471</v>
      </c>
      <c r="C3" s="1340"/>
      <c r="D3" s="1340"/>
      <c r="E3" s="1340"/>
      <c r="F3" s="1340"/>
      <c r="G3" s="1340"/>
      <c r="H3" s="1340"/>
      <c r="I3" s="1340"/>
      <c r="J3" s="1340"/>
      <c r="K3" s="1340"/>
      <c r="L3" s="1340"/>
      <c r="M3" s="1340"/>
      <c r="N3" s="1340"/>
      <c r="O3" s="1340"/>
      <c r="P3" s="1340"/>
      <c r="Q3" s="1340"/>
      <c r="R3" s="1340"/>
      <c r="S3" s="1340"/>
      <c r="T3" s="1340"/>
      <c r="U3" s="1341"/>
      <c r="V3" s="70"/>
      <c r="W3" s="70"/>
      <c r="X3" s="70"/>
    </row>
    <row r="4" spans="1:24" ht="29.25">
      <c r="A4" s="155" t="s">
        <v>129</v>
      </c>
      <c r="B4" s="1342" t="s">
        <v>7</v>
      </c>
      <c r="C4" s="1342"/>
      <c r="D4" s="1342"/>
      <c r="E4" s="1342"/>
      <c r="F4" s="1342"/>
      <c r="G4" s="1342"/>
      <c r="H4" s="1342"/>
      <c r="I4" s="1342"/>
      <c r="J4" s="1342"/>
      <c r="K4" s="1342"/>
      <c r="L4" s="1342"/>
      <c r="M4" s="1342"/>
      <c r="N4" s="1342"/>
      <c r="O4" s="1342"/>
      <c r="P4" s="1342"/>
      <c r="Q4" s="1342"/>
      <c r="R4" s="1342"/>
      <c r="S4" s="1342"/>
      <c r="T4" s="1342"/>
      <c r="U4" s="1343"/>
      <c r="V4" s="70"/>
      <c r="W4" s="70"/>
      <c r="X4" s="70"/>
    </row>
    <row r="5" spans="1:24" ht="43.5">
      <c r="A5" s="9" t="s">
        <v>130</v>
      </c>
      <c r="B5" s="25" t="s">
        <v>131</v>
      </c>
      <c r="C5" s="25" t="s">
        <v>132</v>
      </c>
      <c r="D5" s="25" t="s">
        <v>133</v>
      </c>
      <c r="E5" s="25" t="s">
        <v>134</v>
      </c>
      <c r="F5" s="9" t="s">
        <v>135</v>
      </c>
      <c r="G5" s="9" t="s">
        <v>136</v>
      </c>
      <c r="H5" s="9" t="s">
        <v>137</v>
      </c>
      <c r="I5" s="9" t="s">
        <v>138</v>
      </c>
      <c r="J5" s="9" t="s">
        <v>139</v>
      </c>
      <c r="K5" s="9" t="s">
        <v>140</v>
      </c>
      <c r="L5" s="9" t="s">
        <v>141</v>
      </c>
      <c r="M5" s="9" t="s">
        <v>142</v>
      </c>
      <c r="N5" s="88" t="s">
        <v>143</v>
      </c>
      <c r="O5" s="9" t="s">
        <v>144</v>
      </c>
      <c r="P5" s="9" t="s">
        <v>145</v>
      </c>
      <c r="Q5" s="9" t="s">
        <v>146</v>
      </c>
      <c r="R5" s="9" t="s">
        <v>147</v>
      </c>
      <c r="S5" s="9" t="s">
        <v>148</v>
      </c>
      <c r="T5" s="9" t="s">
        <v>149</v>
      </c>
      <c r="U5" s="9" t="s">
        <v>150</v>
      </c>
      <c r="V5" s="1118" t="s">
        <v>472</v>
      </c>
      <c r="W5" s="437" t="s">
        <v>473</v>
      </c>
      <c r="X5" s="474" t="s">
        <v>474</v>
      </c>
    </row>
    <row r="6" spans="1:24" ht="245.25">
      <c r="A6" s="25" t="s">
        <v>100</v>
      </c>
      <c r="B6" s="9" t="s">
        <v>154</v>
      </c>
      <c r="C6" s="9">
        <v>36</v>
      </c>
      <c r="D6" s="9">
        <v>36</v>
      </c>
      <c r="E6" s="9" t="s">
        <v>155</v>
      </c>
      <c r="F6" s="9" t="s">
        <v>155</v>
      </c>
      <c r="G6" s="9" t="s">
        <v>155</v>
      </c>
      <c r="H6" s="9" t="s">
        <v>155</v>
      </c>
      <c r="I6" s="88" t="s">
        <v>155</v>
      </c>
      <c r="J6" s="9" t="s">
        <v>156</v>
      </c>
      <c r="K6" s="9" t="s">
        <v>157</v>
      </c>
      <c r="L6" s="9" t="s">
        <v>158</v>
      </c>
      <c r="M6" s="9" t="s">
        <v>159</v>
      </c>
      <c r="N6" s="9" t="s">
        <v>159</v>
      </c>
      <c r="O6" s="9" t="s">
        <v>159</v>
      </c>
      <c r="P6" s="9" t="s">
        <v>158</v>
      </c>
      <c r="Q6" s="9" t="s">
        <v>159</v>
      </c>
      <c r="R6" s="9" t="s">
        <v>158</v>
      </c>
      <c r="S6" s="9" t="s">
        <v>159</v>
      </c>
      <c r="T6" s="9" t="s">
        <v>159</v>
      </c>
      <c r="U6" s="9" t="s">
        <v>475</v>
      </c>
      <c r="V6" s="911"/>
      <c r="W6" s="753"/>
      <c r="X6" s="901"/>
    </row>
    <row r="7" spans="1:24" ht="245.25">
      <c r="A7" s="25" t="s">
        <v>101</v>
      </c>
      <c r="B7" s="9" t="s">
        <v>154</v>
      </c>
      <c r="C7" s="9">
        <v>36</v>
      </c>
      <c r="D7" s="9">
        <v>36</v>
      </c>
      <c r="E7" s="9" t="s">
        <v>155</v>
      </c>
      <c r="F7" s="9" t="s">
        <v>155</v>
      </c>
      <c r="G7" s="9" t="s">
        <v>155</v>
      </c>
      <c r="H7" s="9" t="s">
        <v>155</v>
      </c>
      <c r="I7" s="88" t="s">
        <v>155</v>
      </c>
      <c r="J7" s="9" t="s">
        <v>156</v>
      </c>
      <c r="K7" s="9" t="s">
        <v>157</v>
      </c>
      <c r="L7" s="9" t="s">
        <v>158</v>
      </c>
      <c r="M7" s="9" t="s">
        <v>159</v>
      </c>
      <c r="N7" s="9" t="s">
        <v>159</v>
      </c>
      <c r="O7" s="9" t="s">
        <v>159</v>
      </c>
      <c r="P7" s="9" t="s">
        <v>158</v>
      </c>
      <c r="Q7" s="9" t="s">
        <v>159</v>
      </c>
      <c r="R7" s="9" t="s">
        <v>158</v>
      </c>
      <c r="S7" s="9" t="s">
        <v>159</v>
      </c>
      <c r="T7" s="9" t="s">
        <v>159</v>
      </c>
      <c r="U7" s="9" t="s">
        <v>295</v>
      </c>
      <c r="V7" s="911"/>
      <c r="W7" s="753"/>
      <c r="X7" s="901"/>
    </row>
    <row r="8" spans="1:24" ht="72.75">
      <c r="A8" s="25" t="s">
        <v>446</v>
      </c>
      <c r="B8" s="9" t="s">
        <v>293</v>
      </c>
      <c r="C8" s="9">
        <v>2</v>
      </c>
      <c r="D8" s="9">
        <v>100</v>
      </c>
      <c r="E8" s="9" t="s">
        <v>157</v>
      </c>
      <c r="F8" s="9" t="s">
        <v>155</v>
      </c>
      <c r="G8" s="9" t="s">
        <v>155</v>
      </c>
      <c r="H8" s="9" t="s">
        <v>155</v>
      </c>
      <c r="I8" s="9" t="s">
        <v>155</v>
      </c>
      <c r="J8" s="9" t="s">
        <v>293</v>
      </c>
      <c r="K8" s="9" t="s">
        <v>155</v>
      </c>
      <c r="L8" s="9"/>
      <c r="M8" s="9" t="s">
        <v>476</v>
      </c>
      <c r="N8" s="9" t="s">
        <v>159</v>
      </c>
      <c r="O8" s="9" t="s">
        <v>158</v>
      </c>
      <c r="P8" s="9" t="s">
        <v>158</v>
      </c>
      <c r="Q8" s="9" t="s">
        <v>159</v>
      </c>
      <c r="R8" s="9" t="s">
        <v>159</v>
      </c>
      <c r="S8" s="9" t="s">
        <v>159</v>
      </c>
      <c r="T8" s="9" t="s">
        <v>158</v>
      </c>
      <c r="U8" s="69" t="s">
        <v>477</v>
      </c>
      <c r="V8" s="70"/>
      <c r="W8" s="70"/>
      <c r="X8" s="70"/>
    </row>
    <row r="9" spans="1:24" ht="43.5">
      <c r="A9" s="25" t="s">
        <v>447</v>
      </c>
      <c r="B9" s="9" t="s">
        <v>312</v>
      </c>
      <c r="C9" s="9">
        <v>2</v>
      </c>
      <c r="D9" s="9">
        <v>100</v>
      </c>
      <c r="E9" s="9" t="s">
        <v>157</v>
      </c>
      <c r="F9" s="9" t="s">
        <v>155</v>
      </c>
      <c r="G9" s="9" t="s">
        <v>155</v>
      </c>
      <c r="H9" s="9" t="s">
        <v>155</v>
      </c>
      <c r="I9" s="9" t="s">
        <v>155</v>
      </c>
      <c r="J9" s="9" t="s">
        <v>478</v>
      </c>
      <c r="K9" s="9" t="s">
        <v>155</v>
      </c>
      <c r="L9" s="9" t="s">
        <v>479</v>
      </c>
      <c r="M9" s="9" t="s">
        <v>159</v>
      </c>
      <c r="N9" s="9" t="s">
        <v>159</v>
      </c>
      <c r="O9" s="9" t="s">
        <v>158</v>
      </c>
      <c r="P9" s="9" t="s">
        <v>158</v>
      </c>
      <c r="Q9" s="9" t="s">
        <v>159</v>
      </c>
      <c r="R9" s="9" t="s">
        <v>159</v>
      </c>
      <c r="S9" s="9" t="s">
        <v>159</v>
      </c>
      <c r="T9" s="9" t="s">
        <v>158</v>
      </c>
      <c r="U9" s="69" t="s">
        <v>480</v>
      </c>
      <c r="V9" s="70"/>
      <c r="W9" s="70"/>
      <c r="X9" s="70"/>
    </row>
    <row r="10" spans="1:24" ht="43.5">
      <c r="A10" s="25" t="s">
        <v>448</v>
      </c>
      <c r="B10" s="9" t="s">
        <v>293</v>
      </c>
      <c r="C10" s="9">
        <v>2</v>
      </c>
      <c r="D10" s="9">
        <v>100</v>
      </c>
      <c r="E10" s="9" t="s">
        <v>157</v>
      </c>
      <c r="F10" s="9" t="s">
        <v>155</v>
      </c>
      <c r="G10" s="9" t="s">
        <v>155</v>
      </c>
      <c r="H10" s="9" t="s">
        <v>155</v>
      </c>
      <c r="I10" s="9" t="s">
        <v>155</v>
      </c>
      <c r="J10" s="9" t="s">
        <v>293</v>
      </c>
      <c r="K10" s="9" t="s">
        <v>155</v>
      </c>
      <c r="L10" s="9" t="s">
        <v>481</v>
      </c>
      <c r="M10" s="9" t="s">
        <v>159</v>
      </c>
      <c r="N10" s="9" t="s">
        <v>159</v>
      </c>
      <c r="O10" s="9" t="s">
        <v>158</v>
      </c>
      <c r="P10" s="9" t="s">
        <v>158</v>
      </c>
      <c r="Q10" s="9" t="s">
        <v>159</v>
      </c>
      <c r="R10" s="9" t="s">
        <v>159</v>
      </c>
      <c r="S10" s="9" t="s">
        <v>158</v>
      </c>
      <c r="T10" s="9" t="s">
        <v>158</v>
      </c>
      <c r="U10" s="69" t="s">
        <v>482</v>
      </c>
      <c r="V10" s="70"/>
      <c r="W10" s="70"/>
      <c r="X10" s="70"/>
    </row>
    <row r="11" spans="1:24" ht="43.5">
      <c r="A11" s="25" t="s">
        <v>37</v>
      </c>
      <c r="B11" s="9" t="s">
        <v>293</v>
      </c>
      <c r="C11" s="9">
        <v>3</v>
      </c>
      <c r="D11" s="9">
        <v>5</v>
      </c>
      <c r="E11" s="9" t="s">
        <v>157</v>
      </c>
      <c r="F11" s="9" t="s">
        <v>155</v>
      </c>
      <c r="G11" s="9" t="s">
        <v>155</v>
      </c>
      <c r="H11" s="9" t="s">
        <v>155</v>
      </c>
      <c r="I11" s="9" t="s">
        <v>155</v>
      </c>
      <c r="J11" s="9" t="s">
        <v>483</v>
      </c>
      <c r="K11" s="9" t="s">
        <v>454</v>
      </c>
      <c r="L11" s="9" t="s">
        <v>484</v>
      </c>
      <c r="M11" s="9" t="s">
        <v>159</v>
      </c>
      <c r="N11" s="9" t="s">
        <v>159</v>
      </c>
      <c r="O11" s="9" t="s">
        <v>158</v>
      </c>
      <c r="P11" s="9" t="s">
        <v>158</v>
      </c>
      <c r="Q11" s="9" t="s">
        <v>159</v>
      </c>
      <c r="R11" s="9" t="s">
        <v>159</v>
      </c>
      <c r="S11" s="9" t="s">
        <v>158</v>
      </c>
      <c r="T11" s="9" t="s">
        <v>158</v>
      </c>
      <c r="U11" s="69" t="s">
        <v>485</v>
      </c>
      <c r="V11" s="70"/>
      <c r="W11" s="70"/>
      <c r="X11" s="70"/>
    </row>
    <row r="12" spans="1:24">
      <c r="A12" s="106"/>
      <c r="B12" s="70"/>
      <c r="C12" s="70"/>
      <c r="D12" s="70"/>
      <c r="E12" s="70"/>
      <c r="F12" s="70"/>
      <c r="G12" s="70"/>
      <c r="H12" s="70"/>
      <c r="I12" s="1114"/>
      <c r="J12" s="70"/>
      <c r="K12" s="70"/>
      <c r="L12" s="70"/>
      <c r="M12" s="70"/>
      <c r="N12" s="70"/>
      <c r="O12" s="70"/>
      <c r="P12" s="70"/>
      <c r="Q12" s="70"/>
      <c r="R12" s="70"/>
      <c r="S12" s="70"/>
      <c r="T12" s="70"/>
      <c r="U12" s="151"/>
      <c r="V12" s="70"/>
      <c r="W12" s="70"/>
      <c r="X12" s="70"/>
    </row>
    <row r="13" spans="1:24">
      <c r="A13" s="1478" t="s">
        <v>169</v>
      </c>
      <c r="B13" s="1479"/>
      <c r="C13" s="1480"/>
      <c r="D13" s="70"/>
      <c r="E13" s="70"/>
      <c r="F13" s="70"/>
      <c r="G13" s="70"/>
      <c r="H13" s="70"/>
      <c r="I13" s="1114"/>
      <c r="J13" s="70"/>
      <c r="K13" s="70"/>
      <c r="L13" s="70"/>
      <c r="M13" s="70"/>
      <c r="N13" s="70"/>
      <c r="O13" s="70"/>
      <c r="P13" s="70"/>
      <c r="Q13" s="70"/>
      <c r="R13" s="70"/>
      <c r="S13" s="70"/>
      <c r="T13" s="70"/>
      <c r="U13" s="151"/>
      <c r="V13" s="70"/>
      <c r="W13" s="70"/>
      <c r="X13" s="70"/>
    </row>
    <row r="14" spans="1:24">
      <c r="A14" s="1314" t="s">
        <v>2</v>
      </c>
      <c r="B14" s="1004" t="s">
        <v>150</v>
      </c>
      <c r="C14" s="1315" t="s">
        <v>170</v>
      </c>
      <c r="D14" s="70"/>
      <c r="E14" s="70"/>
      <c r="F14" s="70"/>
      <c r="G14" s="70"/>
      <c r="H14" s="70"/>
      <c r="I14" s="1114"/>
      <c r="J14" s="70"/>
      <c r="K14" s="70"/>
      <c r="L14" s="70"/>
      <c r="M14" s="70"/>
      <c r="N14" s="70"/>
      <c r="O14" s="70"/>
      <c r="P14" s="70"/>
      <c r="Q14" s="70"/>
      <c r="R14" s="70"/>
      <c r="S14" s="70"/>
      <c r="T14" s="70"/>
      <c r="U14" s="151"/>
      <c r="V14" s="70"/>
      <c r="W14" s="70"/>
      <c r="X14" s="70"/>
    </row>
    <row r="15" spans="1:24" ht="15" customHeight="1">
      <c r="A15" s="1446" t="s">
        <v>486</v>
      </c>
      <c r="B15" s="1447" t="str">
        <f>MetodoPago_Muestreo!G2</f>
        <v>Combinación única</v>
      </c>
      <c r="C15" s="1311" t="str">
        <f>MetodoPago_Muestreo!C3</f>
        <v>TipoMetodoPago</v>
      </c>
      <c r="D15" s="70"/>
      <c r="E15" s="70"/>
      <c r="F15" s="70"/>
      <c r="G15" s="70"/>
      <c r="H15" s="70"/>
      <c r="I15" s="1114"/>
      <c r="J15" s="70"/>
      <c r="K15" s="70"/>
      <c r="L15" s="70"/>
      <c r="M15" s="70"/>
      <c r="N15" s="70"/>
      <c r="O15" s="70"/>
      <c r="P15" s="70"/>
      <c r="Q15" s="70"/>
      <c r="R15" s="70"/>
      <c r="S15" s="70"/>
      <c r="T15" s="70"/>
      <c r="U15" s="151"/>
      <c r="V15" s="70"/>
      <c r="W15" s="70"/>
      <c r="X15" s="70"/>
    </row>
    <row r="16" spans="1:24">
      <c r="A16" s="1482"/>
      <c r="B16" s="1484"/>
      <c r="C16" s="1481" t="str">
        <f>MetodoPago_Muestreo!D3</f>
        <v>NumeroMedio</v>
      </c>
      <c r="D16" s="70"/>
      <c r="E16" s="70"/>
      <c r="F16" s="70"/>
      <c r="G16" s="70"/>
      <c r="H16" s="70"/>
      <c r="I16" s="1114"/>
      <c r="J16" s="70"/>
      <c r="K16" s="70"/>
      <c r="L16" s="70"/>
      <c r="M16" s="70"/>
      <c r="N16" s="70"/>
      <c r="O16" s="70"/>
      <c r="P16" s="70"/>
      <c r="Q16" s="70"/>
      <c r="R16" s="70"/>
      <c r="S16" s="70"/>
      <c r="T16" s="70"/>
      <c r="U16" s="151"/>
      <c r="V16" s="70"/>
      <c r="W16" s="70"/>
      <c r="X16" s="70"/>
    </row>
    <row r="17" spans="1:20">
      <c r="A17" s="1482"/>
      <c r="B17" s="1484"/>
      <c r="C17" s="1481"/>
    </row>
    <row r="18" spans="1:20">
      <c r="A18" s="1482"/>
      <c r="B18" s="1484"/>
      <c r="C18" s="1311" t="str">
        <f>MetodoPago_Muestreo!E3</f>
        <v>Entidad</v>
      </c>
    </row>
    <row r="19" spans="1:20">
      <c r="A19" s="1483"/>
      <c r="B19" s="1485"/>
      <c r="C19" s="1312" t="str">
        <f>MetodoPago_Muestreo!F3</f>
        <v>Moneda</v>
      </c>
    </row>
    <row r="22" spans="1:20">
      <c r="A22" s="2795" t="s">
        <v>172</v>
      </c>
      <c r="B22" s="2793"/>
      <c r="C22" s="2793" t="s">
        <v>3</v>
      </c>
      <c r="D22" s="2793"/>
      <c r="E22" s="2793"/>
      <c r="F22" s="2793"/>
      <c r="G22" s="2793" t="s">
        <v>173</v>
      </c>
      <c r="H22" s="2793"/>
      <c r="I22" s="2793"/>
      <c r="J22" s="2793" t="s">
        <v>174</v>
      </c>
      <c r="K22" s="2793"/>
      <c r="L22" s="2793"/>
      <c r="M22" s="2793"/>
      <c r="N22" s="2793"/>
      <c r="O22" s="2793" t="s">
        <v>175</v>
      </c>
      <c r="P22" s="2793"/>
      <c r="Q22" s="2793" t="s">
        <v>176</v>
      </c>
      <c r="R22" s="2794"/>
      <c r="T22" s="70"/>
    </row>
    <row r="23" spans="1:20">
      <c r="A23" s="2796"/>
      <c r="B23" s="2791"/>
      <c r="C23" s="2791"/>
      <c r="D23" s="2791"/>
      <c r="E23" s="2791"/>
      <c r="F23" s="2791"/>
      <c r="G23" s="719" t="s">
        <v>177</v>
      </c>
      <c r="H23" s="719" t="s">
        <v>178</v>
      </c>
      <c r="I23" s="719" t="s">
        <v>3</v>
      </c>
      <c r="J23" s="719" t="s">
        <v>179</v>
      </c>
      <c r="K23" s="2791" t="s">
        <v>3</v>
      </c>
      <c r="L23" s="2791"/>
      <c r="M23" s="2791"/>
      <c r="N23" s="2791"/>
      <c r="O23" s="719" t="s">
        <v>180</v>
      </c>
      <c r="P23" s="719" t="s">
        <v>3</v>
      </c>
      <c r="Q23" s="719" t="s">
        <v>181</v>
      </c>
      <c r="R23" s="720" t="s">
        <v>182</v>
      </c>
      <c r="T23" s="70"/>
    </row>
    <row r="24" spans="1:20" ht="43.5" customHeight="1">
      <c r="A24" s="1513" t="s">
        <v>472</v>
      </c>
      <c r="B24" s="1514"/>
      <c r="C24" s="1496" t="s">
        <v>487</v>
      </c>
      <c r="D24" s="1497"/>
      <c r="E24" s="1497"/>
      <c r="F24" s="1498"/>
      <c r="G24" s="912" t="s">
        <v>488</v>
      </c>
      <c r="H24" s="912" t="s">
        <v>303</v>
      </c>
      <c r="I24" s="375" t="s">
        <v>489</v>
      </c>
      <c r="J24" s="1486" t="s">
        <v>490</v>
      </c>
      <c r="K24" s="1496" t="s">
        <v>305</v>
      </c>
      <c r="L24" s="1497"/>
      <c r="M24" s="1497"/>
      <c r="N24" s="1498"/>
      <c r="O24" s="899" t="s">
        <v>491</v>
      </c>
      <c r="P24" s="899" t="s">
        <v>492</v>
      </c>
      <c r="Q24" s="1550" t="s">
        <v>493</v>
      </c>
      <c r="R24" s="1553" t="s">
        <v>494</v>
      </c>
      <c r="T24" s="70"/>
    </row>
    <row r="25" spans="1:20" ht="43.5" customHeight="1">
      <c r="A25" s="1515"/>
      <c r="B25" s="1516"/>
      <c r="C25" s="1499"/>
      <c r="D25" s="1500"/>
      <c r="E25" s="1500"/>
      <c r="F25" s="1501"/>
      <c r="G25" s="1486" t="s">
        <v>495</v>
      </c>
      <c r="H25" s="1486" t="s">
        <v>496</v>
      </c>
      <c r="I25" s="1486" t="s">
        <v>497</v>
      </c>
      <c r="J25" s="1487"/>
      <c r="K25" s="1499"/>
      <c r="L25" s="1500"/>
      <c r="M25" s="1500"/>
      <c r="N25" s="1501"/>
      <c r="O25" s="899" t="s">
        <v>498</v>
      </c>
      <c r="P25" s="899" t="s">
        <v>499</v>
      </c>
      <c r="Q25" s="1551"/>
      <c r="R25" s="1554"/>
      <c r="T25" s="70"/>
    </row>
    <row r="26" spans="1:20" ht="75" customHeight="1">
      <c r="A26" s="1517"/>
      <c r="B26" s="1518"/>
      <c r="C26" s="1502"/>
      <c r="D26" s="1503"/>
      <c r="E26" s="1503"/>
      <c r="F26" s="1504"/>
      <c r="G26" s="1405"/>
      <c r="H26" s="1405"/>
      <c r="I26" s="1405"/>
      <c r="J26" s="1405"/>
      <c r="K26" s="1502"/>
      <c r="L26" s="1503"/>
      <c r="M26" s="1503"/>
      <c r="N26" s="1504"/>
      <c r="O26" s="899" t="s">
        <v>500</v>
      </c>
      <c r="P26" s="899" t="s">
        <v>501</v>
      </c>
      <c r="Q26" s="1552"/>
      <c r="R26" s="1555"/>
      <c r="T26" s="70"/>
    </row>
    <row r="27" spans="1:20" ht="57.75">
      <c r="A27" s="1558" t="s">
        <v>473</v>
      </c>
      <c r="B27" s="1559"/>
      <c r="C27" s="1505" t="s">
        <v>502</v>
      </c>
      <c r="D27" s="1506"/>
      <c r="E27" s="1506"/>
      <c r="F27" s="1507"/>
      <c r="G27" s="754" t="s">
        <v>184</v>
      </c>
      <c r="H27" s="754" t="s">
        <v>312</v>
      </c>
      <c r="I27" s="480" t="s">
        <v>503</v>
      </c>
      <c r="J27" s="1488" t="s">
        <v>504</v>
      </c>
      <c r="K27" s="1490" t="s">
        <v>505</v>
      </c>
      <c r="L27" s="1491"/>
      <c r="M27" s="1491"/>
      <c r="N27" s="1492"/>
      <c r="O27" s="480" t="s">
        <v>506</v>
      </c>
      <c r="P27" s="480" t="s">
        <v>507</v>
      </c>
      <c r="Q27" s="1511" t="s">
        <v>508</v>
      </c>
      <c r="R27" s="1556" t="s">
        <v>509</v>
      </c>
      <c r="T27" s="70"/>
    </row>
    <row r="28" spans="1:20" ht="57.75" customHeight="1">
      <c r="A28" s="1560"/>
      <c r="B28" s="1561"/>
      <c r="C28" s="1508"/>
      <c r="D28" s="1509"/>
      <c r="E28" s="1509"/>
      <c r="F28" s="1510"/>
      <c r="G28" s="1488" t="s">
        <v>510</v>
      </c>
      <c r="H28" s="1488" t="s">
        <v>511</v>
      </c>
      <c r="I28" s="1511" t="s">
        <v>512</v>
      </c>
      <c r="J28" s="1489"/>
      <c r="K28" s="1493"/>
      <c r="L28" s="1494"/>
      <c r="M28" s="1494"/>
      <c r="N28" s="1495"/>
      <c r="O28" s="480" t="s">
        <v>513</v>
      </c>
      <c r="P28" s="480" t="s">
        <v>514</v>
      </c>
      <c r="Q28" s="1512"/>
      <c r="R28" s="1557"/>
      <c r="T28" s="70"/>
    </row>
    <row r="29" spans="1:20" ht="43.5">
      <c r="A29" s="1560"/>
      <c r="B29" s="1561"/>
      <c r="C29" s="1508"/>
      <c r="D29" s="1509"/>
      <c r="E29" s="1509"/>
      <c r="F29" s="1510"/>
      <c r="G29" s="1489"/>
      <c r="H29" s="1489"/>
      <c r="I29" s="1512"/>
      <c r="J29" s="1489"/>
      <c r="K29" s="1493"/>
      <c r="L29" s="1494"/>
      <c r="M29" s="1494"/>
      <c r="N29" s="1495"/>
      <c r="O29" s="1115" t="s">
        <v>515</v>
      </c>
      <c r="P29" s="1115" t="s">
        <v>516</v>
      </c>
      <c r="Q29" s="1512"/>
      <c r="R29" s="1557"/>
      <c r="T29" s="70"/>
    </row>
    <row r="30" spans="1:20" ht="43.5" customHeight="1">
      <c r="A30" s="1521" t="s">
        <v>474</v>
      </c>
      <c r="B30" s="1522"/>
      <c r="C30" s="1527" t="s">
        <v>517</v>
      </c>
      <c r="D30" s="1528"/>
      <c r="E30" s="1528"/>
      <c r="F30" s="1529"/>
      <c r="G30" s="1116" t="s">
        <v>518</v>
      </c>
      <c r="H30" s="1116" t="s">
        <v>519</v>
      </c>
      <c r="I30" s="361" t="s">
        <v>520</v>
      </c>
      <c r="J30" s="1536" t="s">
        <v>521</v>
      </c>
      <c r="K30" s="1541" t="s">
        <v>522</v>
      </c>
      <c r="L30" s="1542"/>
      <c r="M30" s="1542"/>
      <c r="N30" s="1543"/>
      <c r="O30" s="361" t="s">
        <v>523</v>
      </c>
      <c r="P30" s="361" t="s">
        <v>524</v>
      </c>
      <c r="Q30" s="1519" t="s">
        <v>525</v>
      </c>
      <c r="R30" s="1520" t="s">
        <v>526</v>
      </c>
      <c r="T30" s="70"/>
    </row>
    <row r="31" spans="1:20" ht="43.5">
      <c r="A31" s="1523"/>
      <c r="B31" s="1524"/>
      <c r="C31" s="1530"/>
      <c r="D31" s="1531"/>
      <c r="E31" s="1531"/>
      <c r="F31" s="1532"/>
      <c r="G31" s="1536" t="s">
        <v>527</v>
      </c>
      <c r="H31" s="1536" t="s">
        <v>528</v>
      </c>
      <c r="I31" s="1538" t="s">
        <v>529</v>
      </c>
      <c r="J31" s="1540"/>
      <c r="K31" s="1544"/>
      <c r="L31" s="1545"/>
      <c r="M31" s="1545"/>
      <c r="N31" s="1546"/>
      <c r="O31" s="1117" t="s">
        <v>530</v>
      </c>
      <c r="P31" s="361" t="s">
        <v>531</v>
      </c>
      <c r="Q31" s="1519"/>
      <c r="R31" s="1520"/>
      <c r="T31" s="70"/>
    </row>
    <row r="32" spans="1:20" ht="57.75">
      <c r="A32" s="1525"/>
      <c r="B32" s="1526"/>
      <c r="C32" s="1533"/>
      <c r="D32" s="1534"/>
      <c r="E32" s="1534"/>
      <c r="F32" s="1535"/>
      <c r="G32" s="1537"/>
      <c r="H32" s="1537"/>
      <c r="I32" s="1539"/>
      <c r="J32" s="1537"/>
      <c r="K32" s="1547"/>
      <c r="L32" s="1548"/>
      <c r="M32" s="1548"/>
      <c r="N32" s="1549"/>
      <c r="O32" s="361" t="s">
        <v>532</v>
      </c>
      <c r="P32" s="361" t="s">
        <v>533</v>
      </c>
      <c r="Q32" s="1519"/>
      <c r="R32" s="1520"/>
      <c r="T32" s="70"/>
    </row>
    <row r="33" spans="1:20">
      <c r="T33" s="70"/>
    </row>
    <row r="34" spans="1:20">
      <c r="L34" t="s">
        <v>534</v>
      </c>
      <c r="T34" s="70"/>
    </row>
    <row r="35" spans="1:20">
      <c r="L35" t="s">
        <v>534</v>
      </c>
      <c r="T35" s="70"/>
    </row>
    <row r="36" spans="1:20">
      <c r="A36" s="70"/>
      <c r="B36" s="70"/>
      <c r="C36" s="70"/>
      <c r="D36" s="70"/>
      <c r="E36" s="70"/>
      <c r="F36" s="70"/>
      <c r="G36" s="70"/>
      <c r="H36" s="70"/>
      <c r="I36" s="70"/>
      <c r="J36" s="70"/>
      <c r="K36" s="70"/>
      <c r="L36" t="s">
        <v>534</v>
      </c>
      <c r="M36" s="70"/>
      <c r="N36" s="70"/>
      <c r="O36" s="70"/>
      <c r="P36" s="70"/>
      <c r="Q36" s="70"/>
      <c r="R36" s="70"/>
      <c r="S36" s="70"/>
      <c r="T36" s="70"/>
    </row>
    <row r="37" spans="1:20">
      <c r="A37" s="70"/>
      <c r="B37" s="70"/>
      <c r="C37" s="70"/>
      <c r="D37" s="70"/>
      <c r="E37" s="70"/>
      <c r="F37" s="70"/>
      <c r="G37" s="70"/>
      <c r="H37" s="70"/>
      <c r="I37" s="70"/>
      <c r="J37" s="70"/>
      <c r="K37" s="70"/>
      <c r="L37" s="70"/>
      <c r="M37" s="70"/>
      <c r="N37" s="70"/>
      <c r="O37" s="70"/>
      <c r="P37" s="70"/>
      <c r="Q37" s="70"/>
      <c r="R37" s="70"/>
      <c r="S37" s="70"/>
      <c r="T37" s="70"/>
    </row>
    <row r="38" spans="1:20">
      <c r="A38" s="70"/>
      <c r="B38" s="70"/>
      <c r="C38" s="70"/>
      <c r="D38" s="70"/>
      <c r="E38" s="70"/>
      <c r="F38" s="70"/>
      <c r="G38" s="70"/>
      <c r="H38" s="70"/>
      <c r="I38" s="70"/>
      <c r="J38" s="70"/>
      <c r="K38" s="70"/>
      <c r="L38" s="70"/>
      <c r="M38" s="70"/>
      <c r="N38" s="70"/>
      <c r="O38" s="70"/>
      <c r="P38" s="70"/>
      <c r="Q38" s="70"/>
      <c r="R38" s="70"/>
      <c r="S38" s="70"/>
      <c r="T38" s="70"/>
    </row>
  </sheetData>
  <mergeCells count="44">
    <mergeCell ref="A24:B26"/>
    <mergeCell ref="K24:N26"/>
    <mergeCell ref="Q30:Q32"/>
    <mergeCell ref="R30:R32"/>
    <mergeCell ref="A30:B32"/>
    <mergeCell ref="C30:F32"/>
    <mergeCell ref="G31:G32"/>
    <mergeCell ref="H31:H32"/>
    <mergeCell ref="I31:I32"/>
    <mergeCell ref="J30:J32"/>
    <mergeCell ref="K30:N32"/>
    <mergeCell ref="Q24:Q26"/>
    <mergeCell ref="R24:R26"/>
    <mergeCell ref="Q27:Q29"/>
    <mergeCell ref="R27:R29"/>
    <mergeCell ref="A27:B29"/>
    <mergeCell ref="J24:J26"/>
    <mergeCell ref="J27:J29"/>
    <mergeCell ref="K27:N29"/>
    <mergeCell ref="C24:F26"/>
    <mergeCell ref="Q22:R22"/>
    <mergeCell ref="K23:N23"/>
    <mergeCell ref="C27:F29"/>
    <mergeCell ref="G28:G29"/>
    <mergeCell ref="H28:H29"/>
    <mergeCell ref="I28:I29"/>
    <mergeCell ref="G25:G26"/>
    <mergeCell ref="H25:H26"/>
    <mergeCell ref="I25:I26"/>
    <mergeCell ref="A1:B1"/>
    <mergeCell ref="C1:D1"/>
    <mergeCell ref="E1:G1"/>
    <mergeCell ref="B2:U2"/>
    <mergeCell ref="B3:U3"/>
    <mergeCell ref="B4:U4"/>
    <mergeCell ref="A22:B23"/>
    <mergeCell ref="C22:F23"/>
    <mergeCell ref="G22:I22"/>
    <mergeCell ref="J22:N22"/>
    <mergeCell ref="O22:P22"/>
    <mergeCell ref="A13:C13"/>
    <mergeCell ref="C16:C17"/>
    <mergeCell ref="A15:A19"/>
    <mergeCell ref="B15:B19"/>
  </mergeCells>
  <hyperlinks>
    <hyperlink ref="C1:D1" location="'Modelo de dominio'!A1" display="&lt;&lt; volver al modelo de dominio" xr:uid="{410D313D-BF42-4813-AE81-FAE3ED21DEE5}"/>
    <hyperlink ref="B4" location="'Vendedor'!A1" display="Ver" xr:uid="{39A83AD4-E842-42ED-912D-C7E177D46918}"/>
    <hyperlink ref="E1:G1" location="'Compra_Muestreo'!A1" display="&lt;&lt;Volver a muestreo" xr:uid="{65ACB48D-B426-418F-930B-9DEB0D9B72B4}"/>
    <hyperlink ref="A1:B1" location="'Objetos de dominio'!A1" display="&lt;&lt; Volver al listado de objetos de dominio " xr:uid="{D6F22015-4FF9-48F8-BF12-EC637F9E0724}"/>
    <hyperlink ref="B4:U4" location="'Metodopago_Muestreo'!A1" display="Ver" xr:uid="{C9B35DC2-F39F-4A86-987C-F24C8E9CE630}"/>
  </hyperlinks>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showInputMessage="1" showErrorMessage="1" xr:uid="{CE1BC8F9-B163-41E5-ADD0-E48357454A84}">
          <x14:formula1>
            <xm:f>'Valores '!$D$2:$D$3</xm:f>
          </x14:formula1>
          <xm:sqref>L6:L7 L11:T11 M12:T16 M6:T10</xm:sqref>
        </x14:dataValidation>
        <x14:dataValidation type="list" allowBlank="1" showInputMessage="1" showErrorMessage="1" xr:uid="{0F0B172F-983B-406C-8F70-9A636F385785}">
          <x14:formula1>
            <xm:f>'Valores '!$C$2:$C$5</xm:f>
          </x14:formula1>
          <xm:sqref>H6:H7 H8:I11 H12:H16 G6:G16</xm:sqref>
        </x14:dataValidation>
        <x14:dataValidation type="list" allowBlank="1" showInputMessage="1" showErrorMessage="1" xr:uid="{5DFBA98A-2F5C-4FB6-BE2C-5286D4F0F48D}">
          <x14:formula1>
            <xm:f>'Valores '!$A$1:$A$19</xm:f>
          </x14:formula1>
          <xm:sqref>B6:B12</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ECBD0E-549F-4CCD-A0B9-D7513DCB79F5}">
  <sheetPr>
    <tabColor theme="6" tint="0.39997558519241921"/>
  </sheetPr>
  <dimension ref="A2:O18"/>
  <sheetViews>
    <sheetView topLeftCell="A11" workbookViewId="0">
      <selection activeCell="E16" sqref="E16"/>
    </sheetView>
  </sheetViews>
  <sheetFormatPr defaultRowHeight="15"/>
  <cols>
    <col min="1" max="1" width="15.7109375" customWidth="1"/>
    <col min="2" max="2" width="16.85546875" customWidth="1"/>
    <col min="3" max="3" width="17.85546875" customWidth="1"/>
    <col min="4" max="4" width="23.42578125" customWidth="1"/>
    <col min="5" max="5" width="19.7109375" customWidth="1"/>
    <col min="6" max="6" width="17.42578125" customWidth="1"/>
    <col min="7" max="7" width="22.85546875" customWidth="1"/>
    <col min="8" max="8" width="24.42578125" customWidth="1"/>
    <col min="9" max="9" width="22.140625" customWidth="1"/>
    <col min="10" max="10" width="20.7109375" customWidth="1"/>
    <col min="11" max="11" width="21" customWidth="1"/>
    <col min="12" max="12" width="20.28515625" customWidth="1"/>
    <col min="13" max="13" width="22.28515625" customWidth="1"/>
  </cols>
  <sheetData>
    <row r="2" spans="1:15">
      <c r="A2" s="268" t="s">
        <v>215</v>
      </c>
      <c r="B2" s="2797" t="s">
        <v>56</v>
      </c>
      <c r="C2" s="2797"/>
      <c r="D2" s="2797"/>
      <c r="E2" s="2797"/>
      <c r="F2" s="2797"/>
      <c r="G2" s="2797"/>
      <c r="H2" s="2797"/>
      <c r="I2" s="2797"/>
      <c r="J2" s="2797"/>
      <c r="K2" s="2797"/>
      <c r="L2" s="2797"/>
      <c r="M2" s="2798"/>
    </row>
    <row r="3" spans="1:15">
      <c r="A3" s="269" t="s">
        <v>127</v>
      </c>
      <c r="B3" s="1612" t="s">
        <v>216</v>
      </c>
      <c r="C3" s="1612"/>
      <c r="D3" s="1612"/>
      <c r="E3" s="1612"/>
      <c r="F3" s="1612"/>
      <c r="G3" s="1612"/>
      <c r="H3" s="1612"/>
      <c r="I3" s="1612"/>
      <c r="J3" s="1612"/>
      <c r="K3" s="1612"/>
      <c r="L3" s="1612"/>
      <c r="M3" s="1613"/>
    </row>
    <row r="4" spans="1:15" ht="27">
      <c r="A4" s="342" t="s">
        <v>217</v>
      </c>
      <c r="B4" s="1418" t="s">
        <v>218</v>
      </c>
      <c r="C4" s="1418"/>
      <c r="D4" s="343" t="s">
        <v>219</v>
      </c>
      <c r="E4" s="1419" t="s">
        <v>220</v>
      </c>
      <c r="F4" s="1419"/>
      <c r="G4" s="1413" t="s">
        <v>221</v>
      </c>
      <c r="H4" s="1413"/>
      <c r="I4" s="345" t="s">
        <v>222</v>
      </c>
      <c r="J4" s="346" t="s">
        <v>223</v>
      </c>
      <c r="K4" s="347" t="s">
        <v>224</v>
      </c>
      <c r="L4" s="1614" t="s">
        <v>225</v>
      </c>
      <c r="M4" s="1616" t="s">
        <v>226</v>
      </c>
      <c r="N4" s="8"/>
      <c r="O4" s="8"/>
    </row>
    <row r="5" spans="1:15">
      <c r="A5" s="1608" t="s">
        <v>217</v>
      </c>
      <c r="B5" s="1418" t="s">
        <v>227</v>
      </c>
      <c r="C5" s="1418" t="s">
        <v>3</v>
      </c>
      <c r="D5" s="1433" t="s">
        <v>228</v>
      </c>
      <c r="E5" s="1419" t="s">
        <v>229</v>
      </c>
      <c r="F5" s="1419"/>
      <c r="G5" s="1611" t="s">
        <v>230</v>
      </c>
      <c r="H5" s="1611"/>
      <c r="I5" s="1617" t="s">
        <v>231</v>
      </c>
      <c r="J5" s="1618" t="s">
        <v>232</v>
      </c>
      <c r="K5" s="1620" t="s">
        <v>233</v>
      </c>
      <c r="L5" s="1614"/>
      <c r="M5" s="1616"/>
      <c r="N5" s="8"/>
      <c r="O5" s="8"/>
    </row>
    <row r="6" spans="1:15">
      <c r="A6" s="1608"/>
      <c r="B6" s="1418"/>
      <c r="C6" s="1418"/>
      <c r="D6" s="1433"/>
      <c r="E6" s="344" t="s">
        <v>234</v>
      </c>
      <c r="F6" s="344" t="s">
        <v>3</v>
      </c>
      <c r="G6" s="1109" t="s">
        <v>235</v>
      </c>
      <c r="H6" s="1109" t="s">
        <v>3</v>
      </c>
      <c r="I6" s="1617"/>
      <c r="J6" s="1619"/>
      <c r="K6" s="1620"/>
      <c r="L6" s="1615"/>
      <c r="M6" s="1616"/>
      <c r="N6" s="8"/>
      <c r="O6" s="8"/>
    </row>
    <row r="7" spans="1:15" ht="63.75" customHeight="1">
      <c r="A7" s="1609" t="s">
        <v>263</v>
      </c>
      <c r="B7" s="1594" t="s">
        <v>472</v>
      </c>
      <c r="C7" s="1594" t="s">
        <v>535</v>
      </c>
      <c r="D7" s="1610" t="s">
        <v>56</v>
      </c>
      <c r="E7" s="1594" t="s">
        <v>536</v>
      </c>
      <c r="F7" s="1599" t="s">
        <v>490</v>
      </c>
      <c r="G7" s="1110" t="s">
        <v>537</v>
      </c>
      <c r="H7" s="1111" t="s">
        <v>538</v>
      </c>
      <c r="I7" s="1606"/>
      <c r="J7" s="1594" t="s">
        <v>539</v>
      </c>
      <c r="K7" s="1607" t="s">
        <v>540</v>
      </c>
      <c r="L7" s="1594" t="s">
        <v>539</v>
      </c>
      <c r="M7" s="1595" t="s">
        <v>541</v>
      </c>
      <c r="N7" s="8"/>
      <c r="O7" s="8"/>
    </row>
    <row r="8" spans="1:15" ht="63.75" customHeight="1">
      <c r="A8" s="1609"/>
      <c r="B8" s="1594"/>
      <c r="C8" s="1594"/>
      <c r="D8" s="1610"/>
      <c r="E8" s="1610"/>
      <c r="F8" s="1600"/>
      <c r="G8" s="1110" t="s">
        <v>542</v>
      </c>
      <c r="H8" s="1111" t="s">
        <v>543</v>
      </c>
      <c r="I8" s="1606"/>
      <c r="J8" s="1594"/>
      <c r="K8" s="1607"/>
      <c r="L8" s="1594"/>
      <c r="M8" s="1595"/>
      <c r="N8" s="8"/>
      <c r="O8" s="8"/>
    </row>
    <row r="9" spans="1:15" ht="72" customHeight="1">
      <c r="A9" s="1609"/>
      <c r="B9" s="1594"/>
      <c r="C9" s="1594"/>
      <c r="D9" s="1610"/>
      <c r="E9" s="1610"/>
      <c r="F9" s="1600"/>
      <c r="G9" s="1110" t="s">
        <v>544</v>
      </c>
      <c r="H9" s="1111" t="s">
        <v>545</v>
      </c>
      <c r="I9" s="1606"/>
      <c r="J9" s="1594"/>
      <c r="K9" s="1607"/>
      <c r="L9" s="1594"/>
      <c r="M9" s="1595"/>
      <c r="N9" s="8"/>
      <c r="O9" s="8"/>
    </row>
    <row r="10" spans="1:15" ht="66.75" customHeight="1">
      <c r="A10" s="1567" t="s">
        <v>8</v>
      </c>
      <c r="B10" s="1570" t="s">
        <v>473</v>
      </c>
      <c r="C10" s="1570" t="s">
        <v>546</v>
      </c>
      <c r="D10" s="1573" t="s">
        <v>56</v>
      </c>
      <c r="E10" s="1576" t="s">
        <v>547</v>
      </c>
      <c r="F10" s="1564" t="s">
        <v>548</v>
      </c>
      <c r="G10" s="1086" t="s">
        <v>549</v>
      </c>
      <c r="H10" s="1113" t="s">
        <v>550</v>
      </c>
      <c r="I10" s="1601"/>
      <c r="J10" s="1564" t="s">
        <v>551</v>
      </c>
      <c r="K10" s="1564" t="s">
        <v>552</v>
      </c>
      <c r="L10" s="1573" t="s">
        <v>553</v>
      </c>
      <c r="M10" s="1596" t="s">
        <v>554</v>
      </c>
      <c r="N10" s="8"/>
      <c r="O10" s="8"/>
    </row>
    <row r="11" spans="1:15" ht="75" customHeight="1">
      <c r="A11" s="1568"/>
      <c r="B11" s="1571"/>
      <c r="C11" s="1571"/>
      <c r="D11" s="1574"/>
      <c r="E11" s="1577"/>
      <c r="F11" s="1565"/>
      <c r="G11" s="22" t="s">
        <v>555</v>
      </c>
      <c r="H11" s="10" t="s">
        <v>556</v>
      </c>
      <c r="I11" s="1602"/>
      <c r="J11" s="1604"/>
      <c r="K11" s="1604"/>
      <c r="L11" s="1574"/>
      <c r="M11" s="1597"/>
      <c r="N11" s="8"/>
      <c r="O11" s="8"/>
    </row>
    <row r="12" spans="1:15" ht="43.5">
      <c r="A12" s="1569"/>
      <c r="B12" s="1572"/>
      <c r="C12" s="1572"/>
      <c r="D12" s="1575"/>
      <c r="E12" s="1578"/>
      <c r="F12" s="1566"/>
      <c r="G12" s="1086" t="s">
        <v>557</v>
      </c>
      <c r="H12" s="1111" t="s">
        <v>558</v>
      </c>
      <c r="I12" s="1603"/>
      <c r="J12" s="1605"/>
      <c r="K12" s="1605"/>
      <c r="L12" s="1575"/>
      <c r="M12" s="1598"/>
      <c r="N12" s="8"/>
      <c r="O12" s="8"/>
    </row>
    <row r="13" spans="1:15" ht="33.75" customHeight="1">
      <c r="A13" s="1579" t="s">
        <v>28</v>
      </c>
      <c r="B13" s="1582" t="s">
        <v>474</v>
      </c>
      <c r="C13" s="1582" t="s">
        <v>559</v>
      </c>
      <c r="D13" s="1585" t="s">
        <v>56</v>
      </c>
      <c r="E13" s="1588" t="s">
        <v>560</v>
      </c>
      <c r="F13" s="1588" t="s">
        <v>521</v>
      </c>
      <c r="G13" s="10" t="s">
        <v>561</v>
      </c>
      <c r="H13" s="111" t="s">
        <v>562</v>
      </c>
      <c r="I13" s="1585"/>
      <c r="J13" s="1585" t="s">
        <v>563</v>
      </c>
      <c r="K13" s="1585"/>
      <c r="L13" s="1582" t="s">
        <v>564</v>
      </c>
      <c r="M13" s="1591" t="s">
        <v>565</v>
      </c>
      <c r="N13" s="8"/>
      <c r="O13" s="8"/>
    </row>
    <row r="14" spans="1:15" ht="48.75" customHeight="1">
      <c r="A14" s="1580"/>
      <c r="B14" s="1583"/>
      <c r="C14" s="1583"/>
      <c r="D14" s="1586"/>
      <c r="E14" s="1589"/>
      <c r="F14" s="1589"/>
      <c r="G14" s="111" t="s">
        <v>566</v>
      </c>
      <c r="H14" s="111" t="s">
        <v>567</v>
      </c>
      <c r="I14" s="1586"/>
      <c r="J14" s="1586"/>
      <c r="K14" s="1586"/>
      <c r="L14" s="1583"/>
      <c r="M14" s="1592"/>
      <c r="N14" s="8"/>
      <c r="O14" s="8"/>
    </row>
    <row r="15" spans="1:15" ht="84" customHeight="1">
      <c r="A15" s="1581"/>
      <c r="B15" s="1584"/>
      <c r="C15" s="1584"/>
      <c r="D15" s="1587"/>
      <c r="E15" s="1590"/>
      <c r="F15" s="1590"/>
      <c r="G15" s="44" t="s">
        <v>568</v>
      </c>
      <c r="H15" s="111" t="s">
        <v>569</v>
      </c>
      <c r="I15" s="1587"/>
      <c r="J15" s="1587"/>
      <c r="K15" s="1587"/>
      <c r="L15" s="1584"/>
      <c r="M15" s="1593"/>
      <c r="N15" s="8"/>
      <c r="O15" s="8"/>
    </row>
    <row r="16" spans="1:15" ht="31.5" customHeight="1">
      <c r="A16" s="1562"/>
      <c r="B16" s="8"/>
      <c r="C16" s="8"/>
      <c r="D16" s="8"/>
      <c r="E16" s="8"/>
      <c r="F16" s="8"/>
      <c r="G16" s="1112"/>
      <c r="H16" s="1112"/>
      <c r="I16" s="8"/>
      <c r="J16" s="8"/>
      <c r="K16" s="8"/>
      <c r="L16" s="8"/>
      <c r="M16" s="8"/>
      <c r="N16" s="8"/>
      <c r="O16" s="8"/>
    </row>
    <row r="17" spans="1:15" ht="30" customHeight="1">
      <c r="A17" s="1563"/>
      <c r="B17" s="8"/>
      <c r="C17" s="8"/>
      <c r="D17" s="8"/>
      <c r="E17" s="8"/>
      <c r="F17" s="8"/>
      <c r="G17" s="8"/>
      <c r="H17" s="1112"/>
      <c r="I17" s="8"/>
      <c r="J17" s="8"/>
      <c r="K17" s="8"/>
      <c r="L17" s="8"/>
      <c r="M17" s="8"/>
      <c r="N17" s="8"/>
      <c r="O17" s="8"/>
    </row>
    <row r="18" spans="1:15" ht="33" customHeight="1">
      <c r="A18" s="1563"/>
      <c r="B18" s="8"/>
      <c r="C18" s="8"/>
      <c r="D18" s="8"/>
      <c r="E18" s="8"/>
      <c r="F18" s="8"/>
      <c r="G18" s="8"/>
      <c r="H18" s="8"/>
      <c r="I18" s="8"/>
      <c r="J18" s="8"/>
      <c r="K18" s="8"/>
      <c r="L18" s="8"/>
      <c r="M18" s="8"/>
      <c r="N18" s="8"/>
      <c r="O18" s="8"/>
    </row>
  </sheetData>
  <mergeCells count="50">
    <mergeCell ref="G5:H5"/>
    <mergeCell ref="B2:M2"/>
    <mergeCell ref="B3:M3"/>
    <mergeCell ref="B4:C4"/>
    <mergeCell ref="E4:F4"/>
    <mergeCell ref="G4:H4"/>
    <mergeCell ref="L4:L6"/>
    <mergeCell ref="M4:M6"/>
    <mergeCell ref="I5:I6"/>
    <mergeCell ref="J5:J6"/>
    <mergeCell ref="K5:K6"/>
    <mergeCell ref="A7:A9"/>
    <mergeCell ref="B7:B9"/>
    <mergeCell ref="C7:C9"/>
    <mergeCell ref="D7:D9"/>
    <mergeCell ref="E7:E9"/>
    <mergeCell ref="A5:A6"/>
    <mergeCell ref="B5:B6"/>
    <mergeCell ref="C5:C6"/>
    <mergeCell ref="D5:D6"/>
    <mergeCell ref="E5:F5"/>
    <mergeCell ref="L7:L9"/>
    <mergeCell ref="M7:M9"/>
    <mergeCell ref="L10:L12"/>
    <mergeCell ref="M10:M12"/>
    <mergeCell ref="F7:F9"/>
    <mergeCell ref="I10:I12"/>
    <mergeCell ref="J10:J12"/>
    <mergeCell ref="K10:K12"/>
    <mergeCell ref="I7:I9"/>
    <mergeCell ref="J7:J9"/>
    <mergeCell ref="K7:K9"/>
    <mergeCell ref="I13:I15"/>
    <mergeCell ref="J13:J15"/>
    <mergeCell ref="K13:K15"/>
    <mergeCell ref="L13:L15"/>
    <mergeCell ref="M13:M15"/>
    <mergeCell ref="A16:A18"/>
    <mergeCell ref="F10:F12"/>
    <mergeCell ref="A10:A12"/>
    <mergeCell ref="B10:B12"/>
    <mergeCell ref="C10:C12"/>
    <mergeCell ref="D10:D12"/>
    <mergeCell ref="E10:E12"/>
    <mergeCell ref="A13:A15"/>
    <mergeCell ref="B13:B15"/>
    <mergeCell ref="C13:C15"/>
    <mergeCell ref="D13:D15"/>
    <mergeCell ref="E13:E15"/>
    <mergeCell ref="F13:F15"/>
  </mergeCells>
  <hyperlinks>
    <hyperlink ref="B3:M3" location="'MetodoPago_Muestreo'!A1" display="Muestreo de datos….." xr:uid="{F163F988-0638-4429-A6AF-D2E7A9B1376A}"/>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C28E11-0E09-48D0-9188-C35591AD42B0}">
  <sheetPr>
    <tabColor theme="5" tint="0.39997558519241921"/>
  </sheetPr>
  <dimension ref="A1:J11"/>
  <sheetViews>
    <sheetView workbookViewId="0">
      <selection activeCell="B3" sqref="B3"/>
    </sheetView>
  </sheetViews>
  <sheetFormatPr defaultRowHeight="15"/>
  <cols>
    <col min="1" max="3" width="39" customWidth="1"/>
    <col min="4" max="4" width="33.28515625" customWidth="1"/>
    <col min="5" max="5" width="41.28515625" customWidth="1"/>
    <col min="6" max="6" width="31.42578125" customWidth="1"/>
  </cols>
  <sheetData>
    <row r="1" spans="1:10">
      <c r="A1" s="1621" t="s">
        <v>93</v>
      </c>
      <c r="B1" s="1621"/>
      <c r="C1" s="1621"/>
      <c r="D1" s="1621"/>
      <c r="E1" s="1063"/>
      <c r="F1" s="1063"/>
      <c r="G1" s="49"/>
      <c r="H1" s="5"/>
      <c r="I1" s="5"/>
      <c r="J1" s="5"/>
    </row>
    <row r="2" spans="1:10" ht="21.75">
      <c r="A2" s="1064" t="s">
        <v>570</v>
      </c>
      <c r="B2" s="1064" t="s">
        <v>571</v>
      </c>
      <c r="C2" s="1064" t="s">
        <v>572</v>
      </c>
      <c r="D2" s="1064" t="s">
        <v>573</v>
      </c>
      <c r="E2" s="1064" t="s">
        <v>574</v>
      </c>
      <c r="F2" s="1065" t="s">
        <v>575</v>
      </c>
      <c r="G2" s="49"/>
      <c r="H2" s="49"/>
      <c r="I2" s="49"/>
      <c r="J2" s="49"/>
    </row>
    <row r="3" spans="1:10">
      <c r="A3" s="40" t="s">
        <v>576</v>
      </c>
      <c r="B3" s="40" t="s">
        <v>577</v>
      </c>
      <c r="C3" s="40" t="s">
        <v>578</v>
      </c>
      <c r="D3" s="40" t="s">
        <v>579</v>
      </c>
      <c r="E3" s="40" t="s">
        <v>580</v>
      </c>
      <c r="F3" s="40" t="s">
        <v>445</v>
      </c>
      <c r="G3" s="16"/>
      <c r="H3" s="16"/>
      <c r="I3" s="16"/>
      <c r="J3" s="16"/>
    </row>
    <row r="4" spans="1:10" ht="29.25">
      <c r="A4" s="9" t="s">
        <v>581</v>
      </c>
      <c r="B4" s="9" t="s">
        <v>107</v>
      </c>
      <c r="C4" s="9" t="s">
        <v>582</v>
      </c>
      <c r="D4" s="88" t="s">
        <v>454</v>
      </c>
      <c r="E4" s="9" t="s">
        <v>583</v>
      </c>
      <c r="F4" s="1066" t="str">
        <f>A4 &amp; "--" &amp; C4</f>
        <v xml:space="preserve">f9a734cd-91c1-4a1e-9bd9-3df749e3b6b2--2.499.000,00 </v>
      </c>
      <c r="G4" s="98"/>
      <c r="H4" s="98"/>
      <c r="I4" s="98"/>
      <c r="J4" s="98"/>
    </row>
    <row r="5" spans="1:10" ht="29.25">
      <c r="A5" s="9" t="s">
        <v>584</v>
      </c>
      <c r="B5" s="9" t="s">
        <v>120</v>
      </c>
      <c r="C5" s="9" t="s">
        <v>585</v>
      </c>
      <c r="D5" s="88" t="s">
        <v>454</v>
      </c>
      <c r="E5" s="9" t="s">
        <v>583</v>
      </c>
      <c r="F5" s="1066" t="str">
        <f t="shared" ref="F5:F9" si="0">A5 &amp; "--" &amp; C5</f>
        <v xml:space="preserve">b9c0348f-2e4a-491e-8125-cc1c918c13b0--304.900,00 </v>
      </c>
      <c r="G5" s="98"/>
      <c r="H5" s="98"/>
      <c r="I5" s="98"/>
      <c r="J5" s="98"/>
    </row>
    <row r="6" spans="1:10" ht="29.25">
      <c r="A6" s="9" t="s">
        <v>586</v>
      </c>
      <c r="B6" s="9" t="s">
        <v>110</v>
      </c>
      <c r="C6" s="9" t="s">
        <v>587</v>
      </c>
      <c r="D6" s="88" t="s">
        <v>454</v>
      </c>
      <c r="E6" s="9" t="s">
        <v>583</v>
      </c>
      <c r="F6" s="1066" t="str">
        <f t="shared" si="0"/>
        <v xml:space="preserve">d1ab1ce3-5d46-4f6b-bc8d-dbe8e56a9d62--4.639.000,00 </v>
      </c>
      <c r="G6" s="49"/>
      <c r="H6" s="49"/>
      <c r="I6" s="49"/>
      <c r="J6" s="49"/>
    </row>
    <row r="7" spans="1:10" ht="29.25">
      <c r="A7" s="9" t="s">
        <v>588</v>
      </c>
      <c r="B7" s="9" t="s">
        <v>113</v>
      </c>
      <c r="C7" s="9" t="s">
        <v>589</v>
      </c>
      <c r="D7" s="88" t="s">
        <v>463</v>
      </c>
      <c r="E7" s="9" t="s">
        <v>583</v>
      </c>
      <c r="F7" s="1066" t="str">
        <f t="shared" si="0"/>
        <v xml:space="preserve">fe15d86b-6a76-4f11-8e8f-68df8cfc41cf--30.673,38 </v>
      </c>
      <c r="G7" s="49"/>
      <c r="H7" s="49"/>
      <c r="I7" s="49"/>
      <c r="J7" s="49"/>
    </row>
    <row r="8" spans="1:10" ht="29.25">
      <c r="A8" s="9" t="s">
        <v>590</v>
      </c>
      <c r="B8" s="9" t="s">
        <v>117</v>
      </c>
      <c r="C8" s="9" t="s">
        <v>591</v>
      </c>
      <c r="D8" s="88" t="s">
        <v>467</v>
      </c>
      <c r="E8" s="9" t="s">
        <v>583</v>
      </c>
      <c r="F8" s="1066" t="str">
        <f t="shared" si="0"/>
        <v xml:space="preserve">aad25d68-9147-4c97-a758-f2f79a3b92ed--1.026,28 </v>
      </c>
      <c r="G8" s="49"/>
      <c r="H8" s="49"/>
      <c r="I8" s="49"/>
      <c r="J8" s="49"/>
    </row>
    <row r="9" spans="1:10" ht="29.25">
      <c r="A9" s="9" t="s">
        <v>592</v>
      </c>
      <c r="B9" s="88" t="s">
        <v>123</v>
      </c>
      <c r="C9" s="9" t="s">
        <v>593</v>
      </c>
      <c r="D9" s="88" t="s">
        <v>467</v>
      </c>
      <c r="E9" s="9" t="s">
        <v>583</v>
      </c>
      <c r="F9" s="1066" t="str">
        <f t="shared" si="0"/>
        <v xml:space="preserve">979bad9b-53df-433f-bf95-f3335cbc6ee0--3.147,17 </v>
      </c>
      <c r="G9" s="49"/>
      <c r="H9" s="49"/>
      <c r="I9" s="49"/>
      <c r="J9" s="49"/>
    </row>
    <row r="10" spans="1:10">
      <c r="A10" s="49"/>
      <c r="B10" s="49"/>
      <c r="C10" s="49"/>
      <c r="D10" s="49"/>
      <c r="E10" s="49"/>
      <c r="F10" s="49"/>
      <c r="G10" s="49"/>
      <c r="H10" s="49"/>
      <c r="I10" s="49"/>
      <c r="J10" s="49"/>
    </row>
    <row r="11" spans="1:10">
      <c r="A11" s="49"/>
      <c r="B11" s="49"/>
      <c r="C11" s="49"/>
      <c r="D11" s="49"/>
      <c r="E11" s="138"/>
      <c r="F11" s="49"/>
      <c r="G11" s="49"/>
      <c r="H11" s="49"/>
      <c r="I11" s="49"/>
      <c r="J11" s="49"/>
    </row>
  </sheetData>
  <mergeCells count="1">
    <mergeCell ref="A1:D1"/>
  </mergeCells>
  <hyperlinks>
    <hyperlink ref="A1:D1" location="'Objetos de dominio'!A1" display="&lt;&lt; Volver al listado de objetos de dominio " xr:uid="{CCBEDA06-3CCA-4E93-8C96-D48BE6C8B08E}"/>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79929B-4867-491F-A2C3-B32B2CB86994}">
  <sheetPr>
    <tabColor theme="5" tint="0.39997558519241921"/>
  </sheetPr>
  <dimension ref="A1:Z32"/>
  <sheetViews>
    <sheetView topLeftCell="A12" workbookViewId="0">
      <selection activeCell="E16" sqref="E16"/>
    </sheetView>
  </sheetViews>
  <sheetFormatPr defaultRowHeight="15"/>
  <cols>
    <col min="1" max="1" width="18.7109375" customWidth="1"/>
    <col min="2" max="2" width="19.28515625" customWidth="1"/>
    <col min="3" max="3" width="28.28515625" customWidth="1"/>
    <col min="4" max="4" width="15.28515625" customWidth="1"/>
    <col min="5" max="5" width="15" customWidth="1"/>
    <col min="6" max="6" width="16.85546875" customWidth="1"/>
    <col min="7" max="7" width="13.42578125" customWidth="1"/>
    <col min="8" max="8" width="18.85546875" customWidth="1"/>
    <col min="9" max="9" width="20.42578125" customWidth="1"/>
    <col min="10" max="10" width="23.5703125" customWidth="1"/>
    <col min="11" max="11" width="17.7109375" customWidth="1"/>
    <col min="12" max="12" width="16.140625" customWidth="1"/>
    <col min="13" max="13" width="19.42578125" customWidth="1"/>
    <col min="15" max="15" width="18.140625" customWidth="1"/>
    <col min="16" max="16" width="12.5703125" customWidth="1"/>
    <col min="17" max="17" width="14.140625" customWidth="1"/>
    <col min="18" max="18" width="33.140625" customWidth="1"/>
    <col min="21" max="21" width="21.140625" customWidth="1"/>
  </cols>
  <sheetData>
    <row r="1" spans="1:26">
      <c r="A1" s="1624" t="s">
        <v>93</v>
      </c>
      <c r="B1" s="1625"/>
      <c r="C1" s="1625" t="s">
        <v>1</v>
      </c>
      <c r="D1" s="1625"/>
      <c r="E1" s="1626" t="s">
        <v>125</v>
      </c>
      <c r="F1" s="1626"/>
      <c r="G1" s="1626"/>
      <c r="H1" s="68"/>
      <c r="I1" s="68"/>
      <c r="J1" s="68"/>
      <c r="K1" s="68"/>
      <c r="L1" s="68"/>
      <c r="M1" s="68"/>
      <c r="N1" s="68"/>
      <c r="O1" s="68"/>
      <c r="P1" s="68"/>
      <c r="Q1" s="68"/>
      <c r="R1" s="68"/>
      <c r="S1" s="68"/>
      <c r="T1" s="68"/>
      <c r="U1" s="68"/>
      <c r="V1" s="68"/>
      <c r="W1" s="68"/>
      <c r="X1" s="68"/>
      <c r="Y1" s="68"/>
    </row>
    <row r="2" spans="1:26">
      <c r="A2" s="77" t="s">
        <v>126</v>
      </c>
      <c r="B2" s="1627" t="s">
        <v>52</v>
      </c>
      <c r="C2" s="1627"/>
      <c r="D2" s="1627"/>
      <c r="E2" s="1627"/>
      <c r="F2" s="1627"/>
      <c r="G2" s="1627"/>
      <c r="H2" s="1627"/>
      <c r="I2" s="1627"/>
      <c r="J2" s="1627"/>
      <c r="K2" s="1627"/>
      <c r="L2" s="1627"/>
      <c r="M2" s="1627"/>
      <c r="N2" s="1627"/>
      <c r="O2" s="1627"/>
      <c r="P2" s="1627"/>
      <c r="Q2" s="1627"/>
      <c r="R2" s="1627"/>
      <c r="S2" s="1627"/>
      <c r="T2" s="1627"/>
      <c r="U2" s="1628"/>
      <c r="V2" s="68"/>
      <c r="W2" s="68"/>
      <c r="X2" s="68"/>
      <c r="Y2" s="68"/>
    </row>
    <row r="3" spans="1:26">
      <c r="A3" s="78" t="s">
        <v>127</v>
      </c>
      <c r="B3" s="1629" t="s">
        <v>594</v>
      </c>
      <c r="C3" s="1629"/>
      <c r="D3" s="1629"/>
      <c r="E3" s="1629"/>
      <c r="F3" s="1629"/>
      <c r="G3" s="1629"/>
      <c r="H3" s="1629"/>
      <c r="I3" s="1629"/>
      <c r="J3" s="1629"/>
      <c r="K3" s="1629"/>
      <c r="L3" s="1629"/>
      <c r="M3" s="1629"/>
      <c r="N3" s="1629"/>
      <c r="O3" s="1629"/>
      <c r="P3" s="1629"/>
      <c r="Q3" s="1629"/>
      <c r="R3" s="1629"/>
      <c r="S3" s="1629"/>
      <c r="T3" s="1629"/>
      <c r="U3" s="1630"/>
      <c r="V3" s="70"/>
      <c r="W3" s="70"/>
      <c r="X3" s="70"/>
      <c r="Y3" s="70"/>
      <c r="Z3" s="1"/>
    </row>
    <row r="4" spans="1:26">
      <c r="A4" s="79" t="s">
        <v>129</v>
      </c>
      <c r="B4" s="1622" t="s">
        <v>7</v>
      </c>
      <c r="C4" s="1622"/>
      <c r="D4" s="1622"/>
      <c r="E4" s="1622"/>
      <c r="F4" s="1622"/>
      <c r="G4" s="1622"/>
      <c r="H4" s="1622"/>
      <c r="I4" s="1622"/>
      <c r="J4" s="1622"/>
      <c r="K4" s="1622"/>
      <c r="L4" s="1622"/>
      <c r="M4" s="1622"/>
      <c r="N4" s="1622"/>
      <c r="O4" s="1622"/>
      <c r="P4" s="1622"/>
      <c r="Q4" s="1622"/>
      <c r="R4" s="1622"/>
      <c r="S4" s="1622"/>
      <c r="T4" s="1622"/>
      <c r="U4" s="1623"/>
      <c r="V4" s="70"/>
      <c r="W4" s="70"/>
      <c r="X4" s="70"/>
      <c r="Y4" s="70"/>
      <c r="Z4" s="1"/>
    </row>
    <row r="5" spans="1:26" ht="43.5">
      <c r="A5" s="141" t="s">
        <v>130</v>
      </c>
      <c r="B5" s="85" t="s">
        <v>131</v>
      </c>
      <c r="C5" s="85" t="s">
        <v>132</v>
      </c>
      <c r="D5" s="85" t="s">
        <v>133</v>
      </c>
      <c r="E5" s="85" t="s">
        <v>134</v>
      </c>
      <c r="F5" s="83" t="s">
        <v>135</v>
      </c>
      <c r="G5" s="83" t="s">
        <v>136</v>
      </c>
      <c r="H5" s="83" t="s">
        <v>137</v>
      </c>
      <c r="I5" s="83" t="s">
        <v>138</v>
      </c>
      <c r="J5" s="83" t="s">
        <v>139</v>
      </c>
      <c r="K5" s="83" t="s">
        <v>140</v>
      </c>
      <c r="L5" s="83" t="s">
        <v>141</v>
      </c>
      <c r="M5" s="83" t="s">
        <v>142</v>
      </c>
      <c r="N5" s="84" t="s">
        <v>143</v>
      </c>
      <c r="O5" s="83" t="s">
        <v>144</v>
      </c>
      <c r="P5" s="83" t="s">
        <v>145</v>
      </c>
      <c r="Q5" s="83" t="s">
        <v>146</v>
      </c>
      <c r="R5" s="83" t="s">
        <v>147</v>
      </c>
      <c r="S5" s="83" t="s">
        <v>148</v>
      </c>
      <c r="T5" s="83" t="s">
        <v>149</v>
      </c>
      <c r="U5" s="757" t="s">
        <v>150</v>
      </c>
      <c r="V5" s="625" t="str">
        <f>A23</f>
        <v>Generar factura</v>
      </c>
      <c r="W5" s="626" t="str">
        <f>A26</f>
        <v>Solicitar factura</v>
      </c>
      <c r="X5" s="627" t="str">
        <f>A28</f>
        <v>Validar datos de factura</v>
      </c>
      <c r="Y5" s="628" t="str">
        <f>A31</f>
        <v>Consultar factura por ID</v>
      </c>
      <c r="Z5" s="1"/>
    </row>
    <row r="6" spans="1:26" ht="144.75">
      <c r="A6" s="9" t="s">
        <v>100</v>
      </c>
      <c r="B6" s="7" t="s">
        <v>154</v>
      </c>
      <c r="C6" s="7">
        <v>36</v>
      </c>
      <c r="D6" s="7">
        <v>36</v>
      </c>
      <c r="E6" s="7" t="s">
        <v>155</v>
      </c>
      <c r="F6" s="7" t="s">
        <v>155</v>
      </c>
      <c r="G6" s="7" t="s">
        <v>155</v>
      </c>
      <c r="H6" s="7" t="s">
        <v>155</v>
      </c>
      <c r="I6" s="67" t="s">
        <v>155</v>
      </c>
      <c r="J6" s="9" t="s">
        <v>156</v>
      </c>
      <c r="K6" s="9" t="s">
        <v>157</v>
      </c>
      <c r="L6" s="7" t="s">
        <v>158</v>
      </c>
      <c r="M6" s="7" t="s">
        <v>159</v>
      </c>
      <c r="N6" s="7" t="s">
        <v>159</v>
      </c>
      <c r="O6" s="7" t="s">
        <v>159</v>
      </c>
      <c r="P6" s="7" t="s">
        <v>158</v>
      </c>
      <c r="Q6" s="7" t="s">
        <v>159</v>
      </c>
      <c r="R6" s="7" t="s">
        <v>158</v>
      </c>
      <c r="S6" s="7" t="s">
        <v>159</v>
      </c>
      <c r="T6" s="7" t="s">
        <v>159</v>
      </c>
      <c r="U6" s="9" t="s">
        <v>595</v>
      </c>
      <c r="V6" s="434"/>
      <c r="W6" s="753"/>
      <c r="X6" s="901"/>
      <c r="Y6" s="1133"/>
      <c r="Z6" s="1"/>
    </row>
    <row r="7" spans="1:26" ht="101.25">
      <c r="A7" s="9" t="s">
        <v>577</v>
      </c>
      <c r="B7" s="7" t="s">
        <v>154</v>
      </c>
      <c r="C7" s="7">
        <v>5</v>
      </c>
      <c r="D7" s="7">
        <v>100</v>
      </c>
      <c r="E7" s="7" t="s">
        <v>157</v>
      </c>
      <c r="F7" s="7" t="s">
        <v>155</v>
      </c>
      <c r="G7" s="7" t="s">
        <v>155</v>
      </c>
      <c r="H7" s="7" t="s">
        <v>155</v>
      </c>
      <c r="I7" s="7" t="s">
        <v>155</v>
      </c>
      <c r="J7" s="63" t="s">
        <v>596</v>
      </c>
      <c r="K7" s="83" t="s">
        <v>155</v>
      </c>
      <c r="L7" s="7" t="s">
        <v>158</v>
      </c>
      <c r="M7" s="83" t="s">
        <v>159</v>
      </c>
      <c r="N7" s="83" t="s">
        <v>159</v>
      </c>
      <c r="O7" s="83" t="s">
        <v>158</v>
      </c>
      <c r="P7" s="83" t="s">
        <v>158</v>
      </c>
      <c r="Q7" s="7" t="s">
        <v>159</v>
      </c>
      <c r="R7" s="7" t="s">
        <v>159</v>
      </c>
      <c r="S7" s="7" t="s">
        <v>159</v>
      </c>
      <c r="T7" s="7" t="s">
        <v>158</v>
      </c>
      <c r="U7" s="9" t="s">
        <v>597</v>
      </c>
      <c r="V7" s="433"/>
      <c r="W7" s="437"/>
      <c r="X7" s="474"/>
      <c r="Y7" s="476"/>
    </row>
    <row r="8" spans="1:26" ht="57.75">
      <c r="A8" s="9" t="s">
        <v>578</v>
      </c>
      <c r="B8" s="7" t="s">
        <v>383</v>
      </c>
      <c r="C8" s="7">
        <v>1</v>
      </c>
      <c r="D8" s="7">
        <v>255</v>
      </c>
      <c r="E8" s="9">
        <v>2</v>
      </c>
      <c r="F8" s="9">
        <v>2</v>
      </c>
      <c r="G8" s="9" t="s">
        <v>155</v>
      </c>
      <c r="H8" s="70">
        <v>0</v>
      </c>
      <c r="I8" s="902" t="s">
        <v>155</v>
      </c>
      <c r="J8" s="9" t="s">
        <v>598</v>
      </c>
      <c r="K8" s="9" t="s">
        <v>599</v>
      </c>
      <c r="L8" s="9" t="s">
        <v>600</v>
      </c>
      <c r="M8" s="7" t="s">
        <v>158</v>
      </c>
      <c r="N8" s="7" t="s">
        <v>158</v>
      </c>
      <c r="O8" s="7" t="s">
        <v>158</v>
      </c>
      <c r="P8" s="7" t="s">
        <v>159</v>
      </c>
      <c r="Q8" s="140" t="s">
        <v>159</v>
      </c>
      <c r="R8" s="7" t="s">
        <v>158</v>
      </c>
      <c r="S8" s="7" t="s">
        <v>158</v>
      </c>
      <c r="T8" s="7" t="s">
        <v>158</v>
      </c>
      <c r="U8" s="9" t="s">
        <v>601</v>
      </c>
      <c r="V8" s="68"/>
      <c r="W8" s="68"/>
      <c r="X8" s="68"/>
      <c r="Y8" s="68"/>
    </row>
    <row r="9" spans="1:26" ht="57.75">
      <c r="A9" s="9" t="s">
        <v>579</v>
      </c>
      <c r="B9" s="7"/>
      <c r="C9" s="7">
        <v>2</v>
      </c>
      <c r="D9" s="7">
        <v>5</v>
      </c>
      <c r="E9" s="9" t="s">
        <v>155</v>
      </c>
      <c r="F9" s="9" t="s">
        <v>155</v>
      </c>
      <c r="G9" s="9" t="s">
        <v>155</v>
      </c>
      <c r="H9" s="9" t="s">
        <v>155</v>
      </c>
      <c r="I9" s="103" t="s">
        <v>155</v>
      </c>
      <c r="J9" s="9" t="s">
        <v>483</v>
      </c>
      <c r="K9" s="7" t="s">
        <v>454</v>
      </c>
      <c r="L9" s="9" t="s">
        <v>602</v>
      </c>
      <c r="M9" s="7" t="s">
        <v>159</v>
      </c>
      <c r="N9" s="7" t="s">
        <v>159</v>
      </c>
      <c r="O9" s="7" t="s">
        <v>158</v>
      </c>
      <c r="P9" s="7" t="s">
        <v>158</v>
      </c>
      <c r="Q9" s="7" t="s">
        <v>159</v>
      </c>
      <c r="R9" s="7" t="s">
        <v>158</v>
      </c>
      <c r="S9" s="7" t="s">
        <v>158</v>
      </c>
      <c r="T9" s="7" t="s">
        <v>158</v>
      </c>
      <c r="U9" s="9" t="s">
        <v>603</v>
      </c>
      <c r="V9" s="68"/>
      <c r="W9" s="68"/>
      <c r="X9" s="68"/>
      <c r="Y9" s="68"/>
    </row>
    <row r="10" spans="1:26" ht="101.25">
      <c r="A10" s="9" t="s">
        <v>580</v>
      </c>
      <c r="B10" s="7"/>
      <c r="C10" s="7">
        <v>4</v>
      </c>
      <c r="D10" s="7">
        <v>20</v>
      </c>
      <c r="E10" s="9" t="s">
        <v>155</v>
      </c>
      <c r="F10" s="9" t="s">
        <v>155</v>
      </c>
      <c r="G10" s="9" t="s">
        <v>155</v>
      </c>
      <c r="H10" s="9" t="s">
        <v>155</v>
      </c>
      <c r="I10" s="103" t="s">
        <v>155</v>
      </c>
      <c r="J10" s="9" t="s">
        <v>293</v>
      </c>
      <c r="K10" s="7" t="s">
        <v>604</v>
      </c>
      <c r="L10" s="9" t="s">
        <v>605</v>
      </c>
      <c r="M10" s="7" t="s">
        <v>159</v>
      </c>
      <c r="N10" s="7" t="s">
        <v>159</v>
      </c>
      <c r="O10" s="7" t="s">
        <v>158</v>
      </c>
      <c r="P10" s="7" t="s">
        <v>158</v>
      </c>
      <c r="Q10" s="7" t="s">
        <v>159</v>
      </c>
      <c r="R10" s="7" t="s">
        <v>159</v>
      </c>
      <c r="S10" s="7" t="s">
        <v>158</v>
      </c>
      <c r="T10" s="7" t="s">
        <v>158</v>
      </c>
      <c r="U10" s="9" t="s">
        <v>606</v>
      </c>
      <c r="V10" s="68"/>
      <c r="W10" s="68"/>
      <c r="X10" s="68"/>
      <c r="Y10" s="68"/>
    </row>
    <row r="11" spans="1:26">
      <c r="A11" s="68"/>
      <c r="B11" s="68"/>
      <c r="C11" s="68"/>
      <c r="D11" s="68"/>
      <c r="E11" s="70"/>
      <c r="F11" s="70"/>
      <c r="G11" s="70"/>
      <c r="H11" s="70"/>
      <c r="I11" s="70"/>
      <c r="J11" s="70"/>
      <c r="K11" s="70"/>
      <c r="L11" s="70"/>
      <c r="M11" s="70"/>
      <c r="N11" s="70"/>
      <c r="O11" s="68"/>
      <c r="P11" s="68"/>
      <c r="Q11" s="68"/>
      <c r="R11" s="68"/>
      <c r="S11" s="68"/>
      <c r="T11" s="68"/>
      <c r="U11" s="70"/>
      <c r="V11" s="68"/>
      <c r="W11" s="68"/>
      <c r="X11" s="68"/>
      <c r="Y11" s="68"/>
    </row>
    <row r="12" spans="1:26">
      <c r="A12" s="68"/>
      <c r="B12" s="68"/>
      <c r="C12" s="68"/>
      <c r="D12" s="68"/>
      <c r="E12" s="68"/>
      <c r="F12" s="68"/>
      <c r="G12" s="68"/>
      <c r="H12" s="68"/>
      <c r="I12" s="68"/>
      <c r="J12" s="68"/>
      <c r="K12" s="68"/>
      <c r="L12" s="68"/>
      <c r="M12" s="68"/>
      <c r="N12" s="68"/>
      <c r="O12" s="68"/>
      <c r="P12" s="68"/>
      <c r="Q12" s="68"/>
      <c r="R12" s="68"/>
      <c r="S12" s="68"/>
      <c r="T12" s="68"/>
      <c r="U12" s="70"/>
      <c r="V12" s="68"/>
      <c r="W12" s="68"/>
      <c r="X12" s="68"/>
      <c r="Y12" s="68"/>
    </row>
    <row r="13" spans="1:26">
      <c r="A13" s="1350" t="s">
        <v>169</v>
      </c>
      <c r="B13" s="1351"/>
      <c r="C13" s="1352"/>
      <c r="D13" s="68"/>
      <c r="E13" s="68"/>
      <c r="F13" s="68"/>
      <c r="G13" s="68"/>
      <c r="H13" s="68"/>
      <c r="I13" s="68"/>
      <c r="J13" s="68"/>
      <c r="K13" s="68"/>
      <c r="L13" s="68"/>
      <c r="M13" s="68"/>
      <c r="N13" s="68"/>
      <c r="O13" s="68"/>
      <c r="P13" s="68"/>
      <c r="Q13" s="68"/>
      <c r="R13" s="68"/>
      <c r="S13" s="68"/>
      <c r="T13" s="68"/>
      <c r="U13" s="68"/>
      <c r="V13" s="68"/>
      <c r="W13" s="68"/>
      <c r="X13" s="68"/>
      <c r="Y13" s="68"/>
    </row>
    <row r="14" spans="1:26">
      <c r="A14" s="79" t="s">
        <v>2</v>
      </c>
      <c r="B14" s="86" t="s">
        <v>150</v>
      </c>
      <c r="C14" s="87" t="s">
        <v>170</v>
      </c>
      <c r="D14" s="68"/>
      <c r="E14" s="68"/>
      <c r="F14" s="68"/>
      <c r="G14" s="68"/>
      <c r="H14" s="68"/>
      <c r="I14" s="68"/>
      <c r="J14" s="68"/>
      <c r="K14" s="68"/>
      <c r="L14" s="68"/>
      <c r="M14" s="68"/>
      <c r="N14" s="68"/>
      <c r="O14" s="68"/>
      <c r="P14" s="68"/>
      <c r="Q14" s="68"/>
      <c r="R14" s="68"/>
      <c r="S14" s="68"/>
      <c r="T14" s="68"/>
      <c r="U14" s="68"/>
      <c r="V14" s="68"/>
      <c r="W14" s="68"/>
      <c r="X14" s="68"/>
      <c r="Y14" s="68"/>
    </row>
    <row r="15" spans="1:26" ht="15" customHeight="1">
      <c r="A15" s="1635" t="s">
        <v>607</v>
      </c>
      <c r="B15" s="1636" t="str">
        <f>Factura_Muestreo!F2</f>
        <v>Corresponde a la combinacion unica de cada factura</v>
      </c>
      <c r="C15" s="1316" t="str">
        <f>Factura_Muestreo!A3</f>
        <v>Id</v>
      </c>
      <c r="D15" s="68"/>
      <c r="E15" s="68"/>
      <c r="F15" s="68"/>
      <c r="G15" s="68"/>
      <c r="H15" s="68"/>
      <c r="I15" s="68"/>
      <c r="J15" s="68"/>
      <c r="K15" s="68"/>
      <c r="L15" s="68"/>
      <c r="M15" s="68"/>
      <c r="N15" s="68"/>
      <c r="O15" s="68"/>
      <c r="P15" s="68"/>
      <c r="Q15" s="68"/>
      <c r="R15" s="68"/>
      <c r="S15" s="68"/>
      <c r="T15" s="68"/>
      <c r="U15" s="68"/>
      <c r="V15" s="68"/>
      <c r="W15" s="68"/>
      <c r="X15" s="68"/>
      <c r="Y15" s="68"/>
    </row>
    <row r="16" spans="1:26" ht="27" customHeight="1">
      <c r="A16" s="1482"/>
      <c r="B16" s="1484"/>
      <c r="C16" s="73" t="str">
        <f>Factura_Muestreo!C3</f>
        <v>MontoTotalFacturado</v>
      </c>
      <c r="D16" s="68"/>
      <c r="E16" s="68"/>
      <c r="F16" s="68"/>
      <c r="G16" s="68"/>
      <c r="H16" s="68"/>
      <c r="I16" s="68"/>
      <c r="J16" s="68"/>
      <c r="K16" s="68"/>
      <c r="L16" s="68"/>
      <c r="M16" s="68"/>
      <c r="N16" s="68"/>
      <c r="O16" s="68"/>
      <c r="P16" s="68"/>
      <c r="Q16" s="68"/>
      <c r="R16" s="68"/>
      <c r="S16" s="68"/>
      <c r="T16" s="68"/>
      <c r="U16" s="68"/>
      <c r="V16" s="68"/>
    </row>
    <row r="17" spans="1:25">
      <c r="A17" s="1482"/>
      <c r="B17" s="1484"/>
      <c r="C17" s="73" t="str">
        <f>Factura_Muestreo!D3</f>
        <v>MonedaUsada</v>
      </c>
      <c r="D17" s="68"/>
      <c r="E17" s="68"/>
      <c r="F17" s="68"/>
      <c r="G17" s="68"/>
      <c r="H17" s="68"/>
      <c r="I17" s="68"/>
      <c r="J17" s="68"/>
      <c r="K17" s="68"/>
      <c r="L17" s="68"/>
      <c r="M17" s="68"/>
      <c r="N17" s="68"/>
      <c r="O17" s="68"/>
      <c r="P17" s="68"/>
      <c r="Q17" s="68"/>
      <c r="R17" s="68"/>
      <c r="S17" s="68"/>
      <c r="T17" s="68"/>
      <c r="U17" s="68"/>
      <c r="V17" s="68"/>
    </row>
    <row r="18" spans="1:25">
      <c r="A18" s="1483"/>
      <c r="B18" s="1485"/>
      <c r="C18" s="415" t="str">
        <f>Factura_Muestreo!E3</f>
        <v>EstadoFactura</v>
      </c>
      <c r="D18" s="68"/>
      <c r="E18" s="68"/>
      <c r="F18" s="68"/>
      <c r="G18" s="68"/>
      <c r="H18" s="68"/>
      <c r="I18" s="68"/>
      <c r="J18" s="68"/>
      <c r="K18" s="68"/>
      <c r="L18" s="68"/>
      <c r="M18" s="68"/>
      <c r="N18" s="68"/>
      <c r="O18" s="68"/>
      <c r="P18" s="68"/>
      <c r="Q18" s="68"/>
      <c r="R18" s="252"/>
      <c r="S18" s="68"/>
      <c r="T18" s="68"/>
      <c r="U18" s="68"/>
      <c r="V18" s="68"/>
      <c r="W18" s="152"/>
      <c r="X18" s="152"/>
      <c r="Y18" s="152"/>
    </row>
    <row r="19" spans="1:25">
      <c r="A19" s="68"/>
      <c r="B19" s="68"/>
      <c r="C19" s="68"/>
      <c r="D19" s="68"/>
      <c r="E19" s="68"/>
      <c r="F19" s="68"/>
      <c r="G19" s="68"/>
      <c r="H19" s="68"/>
      <c r="I19" s="68"/>
      <c r="J19" s="68"/>
      <c r="K19" s="68"/>
      <c r="L19" s="68"/>
      <c r="M19" s="68"/>
      <c r="N19" s="68"/>
      <c r="O19" s="68"/>
      <c r="P19" s="68"/>
      <c r="Q19" s="68"/>
      <c r="R19" s="68"/>
      <c r="S19" s="68"/>
      <c r="T19" s="68"/>
      <c r="U19" s="68"/>
      <c r="V19" s="68"/>
      <c r="W19" s="68"/>
      <c r="X19" s="68"/>
      <c r="Y19" s="68"/>
    </row>
    <row r="20" spans="1:25">
      <c r="A20" s="68"/>
      <c r="B20" s="68"/>
      <c r="C20" s="68"/>
      <c r="D20" s="68"/>
      <c r="E20" s="68"/>
      <c r="F20" s="68"/>
      <c r="G20" s="68"/>
      <c r="H20" s="68"/>
      <c r="I20" s="68"/>
      <c r="J20" s="68"/>
      <c r="K20" s="68"/>
      <c r="L20" s="68"/>
      <c r="M20" s="68"/>
      <c r="N20" s="68"/>
      <c r="O20" s="68"/>
      <c r="P20" s="68"/>
      <c r="Q20" s="68"/>
      <c r="R20" s="68"/>
      <c r="S20" s="68"/>
      <c r="T20" s="68"/>
      <c r="U20" s="68"/>
      <c r="V20" s="68"/>
      <c r="W20" s="68"/>
      <c r="X20" s="68"/>
      <c r="Y20" s="68"/>
    </row>
    <row r="21" spans="1:25">
      <c r="A21" s="1442" t="s">
        <v>172</v>
      </c>
      <c r="B21" s="1443"/>
      <c r="C21" s="1633" t="s">
        <v>3</v>
      </c>
      <c r="D21" s="1633"/>
      <c r="E21" s="1633"/>
      <c r="F21" s="1633"/>
      <c r="G21" s="1633" t="s">
        <v>173</v>
      </c>
      <c r="H21" s="1633"/>
      <c r="I21" s="1633"/>
      <c r="J21" s="1633" t="s">
        <v>174</v>
      </c>
      <c r="K21" s="1633"/>
      <c r="L21" s="1633"/>
      <c r="M21" s="1633"/>
      <c r="N21" s="1633"/>
      <c r="O21" s="1443" t="s">
        <v>175</v>
      </c>
      <c r="P21" s="1443"/>
      <c r="Q21" s="1443" t="s">
        <v>176</v>
      </c>
      <c r="R21" s="1445"/>
      <c r="S21" s="68"/>
      <c r="T21" s="68"/>
      <c r="U21" s="68"/>
      <c r="V21" s="68"/>
      <c r="W21" s="68"/>
      <c r="X21" s="68"/>
      <c r="Y21" s="68"/>
    </row>
    <row r="22" spans="1:25">
      <c r="A22" s="1631"/>
      <c r="B22" s="1632"/>
      <c r="C22" s="1634"/>
      <c r="D22" s="1634"/>
      <c r="E22" s="1634"/>
      <c r="F22" s="1634"/>
      <c r="G22" s="1123" t="s">
        <v>177</v>
      </c>
      <c r="H22" s="1123" t="s">
        <v>178</v>
      </c>
      <c r="I22" s="1123" t="s">
        <v>3</v>
      </c>
      <c r="J22" s="1123" t="s">
        <v>179</v>
      </c>
      <c r="K22" s="1634" t="s">
        <v>3</v>
      </c>
      <c r="L22" s="1634"/>
      <c r="M22" s="1634"/>
      <c r="N22" s="1634"/>
      <c r="O22" s="1088" t="s">
        <v>180</v>
      </c>
      <c r="P22" s="1088" t="s">
        <v>3</v>
      </c>
      <c r="Q22" s="1088" t="s">
        <v>181</v>
      </c>
      <c r="R22" s="1122" t="s">
        <v>182</v>
      </c>
      <c r="S22" s="68"/>
      <c r="T22" s="68"/>
      <c r="U22" s="68"/>
      <c r="V22" s="68"/>
      <c r="W22" s="68"/>
      <c r="X22" s="68"/>
      <c r="Y22" s="68"/>
    </row>
    <row r="23" spans="1:25" ht="15" customHeight="1">
      <c r="A23" s="1637" t="s">
        <v>608</v>
      </c>
      <c r="B23" s="1638"/>
      <c r="C23" s="1639" t="s">
        <v>609</v>
      </c>
      <c r="D23" s="1639"/>
      <c r="E23" s="1639"/>
      <c r="F23" s="1639"/>
      <c r="G23" s="1127" t="s">
        <v>610</v>
      </c>
      <c r="H23" s="1128" t="s">
        <v>312</v>
      </c>
      <c r="I23" s="1128" t="s">
        <v>611</v>
      </c>
      <c r="J23" s="1639" t="s">
        <v>612</v>
      </c>
      <c r="K23" s="1639" t="s">
        <v>613</v>
      </c>
      <c r="L23" s="1639"/>
      <c r="M23" s="1639"/>
      <c r="N23" s="1639"/>
      <c r="O23" s="1128" t="s">
        <v>614</v>
      </c>
      <c r="P23" s="1128" t="s">
        <v>615</v>
      </c>
      <c r="Q23" s="1640" t="s">
        <v>616</v>
      </c>
      <c r="R23" s="1330" t="s">
        <v>617</v>
      </c>
      <c r="S23" s="72"/>
      <c r="T23" s="72"/>
      <c r="U23" s="68"/>
      <c r="V23" s="68"/>
      <c r="W23" s="68"/>
      <c r="X23" s="68"/>
      <c r="Y23" s="68"/>
    </row>
    <row r="24" spans="1:25" ht="43.5">
      <c r="A24" s="1637"/>
      <c r="B24" s="1638"/>
      <c r="C24" s="1639"/>
      <c r="D24" s="1639"/>
      <c r="E24" s="1639"/>
      <c r="F24" s="1639"/>
      <c r="G24" s="1128" t="s">
        <v>618</v>
      </c>
      <c r="H24" s="1128" t="s">
        <v>619</v>
      </c>
      <c r="I24" s="1128" t="s">
        <v>620</v>
      </c>
      <c r="J24" s="1639"/>
      <c r="K24" s="1639"/>
      <c r="L24" s="1639"/>
      <c r="M24" s="1639"/>
      <c r="N24" s="1639"/>
      <c r="O24" s="1128" t="s">
        <v>621</v>
      </c>
      <c r="P24" s="1128" t="s">
        <v>622</v>
      </c>
      <c r="Q24" s="1641"/>
      <c r="R24" s="1330"/>
      <c r="S24" s="72"/>
      <c r="T24" s="72"/>
      <c r="U24" s="68"/>
      <c r="V24" s="68"/>
      <c r="W24" s="68"/>
      <c r="X24" s="68"/>
      <c r="Y24" s="68"/>
    </row>
    <row r="25" spans="1:25" ht="43.5">
      <c r="A25" s="1637"/>
      <c r="B25" s="1638"/>
      <c r="C25" s="1639"/>
      <c r="D25" s="1639"/>
      <c r="E25" s="1639"/>
      <c r="F25" s="1639"/>
      <c r="G25" s="1128" t="s">
        <v>623</v>
      </c>
      <c r="H25" s="1128" t="s">
        <v>293</v>
      </c>
      <c r="I25" s="1128" t="s">
        <v>624</v>
      </c>
      <c r="J25" s="1639"/>
      <c r="K25" s="1639"/>
      <c r="L25" s="1639"/>
      <c r="M25" s="1639"/>
      <c r="N25" s="1639"/>
      <c r="O25" s="1129" t="s">
        <v>625</v>
      </c>
      <c r="P25" s="1129" t="s">
        <v>626</v>
      </c>
      <c r="Q25" s="1641"/>
      <c r="R25" s="1642"/>
      <c r="S25" s="72"/>
      <c r="T25" s="72"/>
      <c r="U25" s="68"/>
      <c r="V25" s="68"/>
      <c r="W25" s="68"/>
      <c r="X25" s="68"/>
      <c r="Y25" s="68"/>
    </row>
    <row r="26" spans="1:25" ht="57.75">
      <c r="A26" s="1654" t="s">
        <v>627</v>
      </c>
      <c r="B26" s="1654"/>
      <c r="C26" s="1655" t="s">
        <v>628</v>
      </c>
      <c r="D26" s="1655"/>
      <c r="E26" s="1655"/>
      <c r="F26" s="1655"/>
      <c r="G26" s="1655" t="s">
        <v>610</v>
      </c>
      <c r="H26" s="1655" t="s">
        <v>312</v>
      </c>
      <c r="I26" s="1655" t="s">
        <v>629</v>
      </c>
      <c r="J26" s="1655" t="s">
        <v>201</v>
      </c>
      <c r="K26" s="1659" t="s">
        <v>630</v>
      </c>
      <c r="L26" s="1659"/>
      <c r="M26" s="1659"/>
      <c r="N26" s="1660"/>
      <c r="O26" s="1087" t="s">
        <v>631</v>
      </c>
      <c r="P26" s="1016" t="s">
        <v>632</v>
      </c>
      <c r="Q26" s="1016" t="s">
        <v>633</v>
      </c>
      <c r="R26" s="1324" t="s">
        <v>634</v>
      </c>
      <c r="S26" s="72"/>
      <c r="T26" s="72"/>
      <c r="U26" s="68"/>
      <c r="V26" s="68"/>
      <c r="W26" s="68"/>
      <c r="X26" s="68"/>
      <c r="Y26" s="68"/>
    </row>
    <row r="27" spans="1:25" ht="50.25" customHeight="1">
      <c r="A27" s="1654"/>
      <c r="B27" s="1654"/>
      <c r="C27" s="1656"/>
      <c r="D27" s="1656"/>
      <c r="E27" s="1656"/>
      <c r="F27" s="1656"/>
      <c r="G27" s="1656"/>
      <c r="H27" s="1656"/>
      <c r="I27" s="1656"/>
      <c r="J27" s="1656"/>
      <c r="K27" s="1661"/>
      <c r="L27" s="1661"/>
      <c r="M27" s="1661"/>
      <c r="N27" s="1662"/>
      <c r="O27" s="1087" t="s">
        <v>635</v>
      </c>
      <c r="P27" s="1093" t="s">
        <v>636</v>
      </c>
      <c r="Q27" s="1016" t="s">
        <v>637</v>
      </c>
      <c r="R27" s="1324"/>
      <c r="S27" s="72"/>
      <c r="T27" s="72"/>
      <c r="U27" s="68"/>
      <c r="V27" s="68"/>
      <c r="W27" s="68"/>
      <c r="X27" s="68"/>
      <c r="Y27" s="68"/>
    </row>
    <row r="28" spans="1:25" ht="57.75" customHeight="1">
      <c r="A28" s="1646" t="s">
        <v>638</v>
      </c>
      <c r="B28" s="1647"/>
      <c r="C28" s="1652" t="s">
        <v>639</v>
      </c>
      <c r="D28" s="1652"/>
      <c r="E28" s="1652"/>
      <c r="F28" s="1652"/>
      <c r="G28" s="1653" t="s">
        <v>640</v>
      </c>
      <c r="H28" s="1652" t="s">
        <v>312</v>
      </c>
      <c r="I28" s="1657" t="s">
        <v>641</v>
      </c>
      <c r="J28" s="1658" t="s">
        <v>642</v>
      </c>
      <c r="K28" s="1652" t="s">
        <v>643</v>
      </c>
      <c r="L28" s="1652"/>
      <c r="M28" s="1652"/>
      <c r="N28" s="1652"/>
      <c r="O28" s="1130" t="s">
        <v>644</v>
      </c>
      <c r="P28" s="943" t="s">
        <v>645</v>
      </c>
      <c r="Q28" s="1131" t="s">
        <v>646</v>
      </c>
      <c r="R28" s="1132" t="s">
        <v>647</v>
      </c>
      <c r="S28" s="68"/>
      <c r="T28" s="68"/>
      <c r="U28" s="68"/>
      <c r="V28" s="68"/>
      <c r="W28" s="68"/>
      <c r="X28" s="68"/>
      <c r="Y28" s="68"/>
    </row>
    <row r="29" spans="1:25" ht="57.75">
      <c r="A29" s="1648"/>
      <c r="B29" s="1649"/>
      <c r="C29" s="1652"/>
      <c r="D29" s="1652"/>
      <c r="E29" s="1652"/>
      <c r="F29" s="1652"/>
      <c r="G29" s="1653"/>
      <c r="H29" s="1652"/>
      <c r="I29" s="1657"/>
      <c r="J29" s="1658"/>
      <c r="K29" s="1652"/>
      <c r="L29" s="1652"/>
      <c r="M29" s="1652"/>
      <c r="N29" s="1652"/>
      <c r="O29" s="1125" t="s">
        <v>648</v>
      </c>
      <c r="P29" s="1119" t="s">
        <v>649</v>
      </c>
      <c r="Q29" s="1119" t="s">
        <v>650</v>
      </c>
      <c r="R29" s="918"/>
      <c r="S29" s="68"/>
      <c r="T29" s="68"/>
      <c r="U29" s="68"/>
      <c r="V29" s="68"/>
      <c r="W29" s="68"/>
      <c r="X29" s="68"/>
      <c r="Y29" s="68"/>
    </row>
    <row r="30" spans="1:25" ht="57.75">
      <c r="A30" s="1650"/>
      <c r="B30" s="1651"/>
      <c r="C30" s="1652"/>
      <c r="D30" s="1652"/>
      <c r="E30" s="1652"/>
      <c r="F30" s="1652"/>
      <c r="G30" s="1653"/>
      <c r="H30" s="1652"/>
      <c r="I30" s="1657"/>
      <c r="J30" s="1658"/>
      <c r="K30" s="1652"/>
      <c r="L30" s="1652"/>
      <c r="M30" s="1652"/>
      <c r="N30" s="1652"/>
      <c r="O30" s="1125" t="s">
        <v>651</v>
      </c>
      <c r="P30" s="1119" t="s">
        <v>652</v>
      </c>
      <c r="Q30" s="1119" t="s">
        <v>653</v>
      </c>
      <c r="R30" s="918"/>
      <c r="S30" s="68"/>
      <c r="T30" s="68"/>
      <c r="U30" s="68"/>
      <c r="V30" s="68"/>
      <c r="W30" s="68"/>
      <c r="X30" s="68"/>
      <c r="Y30" s="68"/>
    </row>
    <row r="31" spans="1:25" ht="101.25">
      <c r="A31" s="1643" t="s">
        <v>654</v>
      </c>
      <c r="B31" s="1644"/>
      <c r="C31" s="1645" t="s">
        <v>655</v>
      </c>
      <c r="D31" s="1645"/>
      <c r="E31" s="1645"/>
      <c r="F31" s="1645"/>
      <c r="G31" s="1124" t="s">
        <v>100</v>
      </c>
      <c r="H31" s="1124" t="s">
        <v>312</v>
      </c>
      <c r="I31" s="946" t="s">
        <v>656</v>
      </c>
      <c r="J31" s="1124" t="s">
        <v>18</v>
      </c>
      <c r="K31" s="1645" t="s">
        <v>657</v>
      </c>
      <c r="L31" s="1645"/>
      <c r="M31" s="1645"/>
      <c r="N31" s="1645"/>
      <c r="O31" s="1126" t="s">
        <v>658</v>
      </c>
      <c r="P31" s="1121" t="s">
        <v>659</v>
      </c>
      <c r="Q31" s="1121" t="s">
        <v>660</v>
      </c>
      <c r="R31" s="1120" t="s">
        <v>190</v>
      </c>
      <c r="S31" s="68"/>
      <c r="T31" s="68"/>
      <c r="U31" s="68"/>
      <c r="V31" s="68"/>
      <c r="W31" s="68"/>
      <c r="X31" s="68"/>
      <c r="Y31" s="68"/>
    </row>
    <row r="32" spans="1:25">
      <c r="C32" s="49"/>
      <c r="D32" s="49"/>
      <c r="E32" s="49"/>
      <c r="F32" s="49"/>
      <c r="G32" s="49"/>
      <c r="H32" s="49"/>
      <c r="I32" s="49"/>
      <c r="J32" s="49"/>
      <c r="K32" s="49"/>
      <c r="L32" s="49"/>
      <c r="M32" s="49"/>
      <c r="N32" s="49"/>
    </row>
  </sheetData>
  <mergeCells count="40">
    <mergeCell ref="J26:J27"/>
    <mergeCell ref="I28:I30"/>
    <mergeCell ref="J28:J30"/>
    <mergeCell ref="K28:N30"/>
    <mergeCell ref="R26:R27"/>
    <mergeCell ref="K26:N27"/>
    <mergeCell ref="A26:B27"/>
    <mergeCell ref="C26:F27"/>
    <mergeCell ref="G26:G27"/>
    <mergeCell ref="H26:H27"/>
    <mergeCell ref="I26:I27"/>
    <mergeCell ref="A31:B31"/>
    <mergeCell ref="C31:F31"/>
    <mergeCell ref="K31:N31"/>
    <mergeCell ref="A28:B30"/>
    <mergeCell ref="C28:F30"/>
    <mergeCell ref="G28:G30"/>
    <mergeCell ref="H28:H30"/>
    <mergeCell ref="J21:N21"/>
    <mergeCell ref="O21:P21"/>
    <mergeCell ref="Q21:R21"/>
    <mergeCell ref="K22:N22"/>
    <mergeCell ref="A23:B25"/>
    <mergeCell ref="J23:J25"/>
    <mergeCell ref="G21:I21"/>
    <mergeCell ref="C23:F25"/>
    <mergeCell ref="Q23:Q25"/>
    <mergeCell ref="K23:N25"/>
    <mergeCell ref="R23:R25"/>
    <mergeCell ref="A13:C13"/>
    <mergeCell ref="A21:B22"/>
    <mergeCell ref="C21:F22"/>
    <mergeCell ref="A15:A18"/>
    <mergeCell ref="B15:B18"/>
    <mergeCell ref="B4:U4"/>
    <mergeCell ref="A1:B1"/>
    <mergeCell ref="C1:D1"/>
    <mergeCell ref="E1:G1"/>
    <mergeCell ref="B2:U2"/>
    <mergeCell ref="B3:U3"/>
  </mergeCells>
  <hyperlinks>
    <hyperlink ref="C1:D1" location="'Modelo de dominio'!A1" display="&lt;&lt; volver al modelo de dominio" xr:uid="{0AB6E798-1167-4835-82F3-E1559AA1C558}"/>
    <hyperlink ref="B4" location="'Vendedor'!A1" display="Ver" xr:uid="{C2E1F2AB-1675-4C3D-A25C-E6F031BCE973}"/>
    <hyperlink ref="E1:G1" location="'Compra_Muestreo'!A1" display="&lt;&lt;Volver a muestreo" xr:uid="{1F15430C-D9DC-4BE7-8DA5-740BE07B5745}"/>
    <hyperlink ref="A1:B1" location="'Objetos de dominio'!A1" display="&lt;&lt; Volver al listado de objetos de dominio " xr:uid="{63966148-F717-4E3A-8787-49A9013AB5E7}"/>
    <hyperlink ref="B4:U4" location="'Factura_Muestreo'!A1" display="Ver" xr:uid="{3F14E177-768A-4321-8DC8-858FE040705D}"/>
    <hyperlink ref="V5" location="'Producto_caracterizacion'!A22" display="=A22" xr:uid="{FCDBDDED-6951-48A2-9D95-A34340F22E18}"/>
    <hyperlink ref="W5" location="'Producto_caracterizacion'!A25" display="=A25" xr:uid="{2B423E89-B87E-4514-8D47-D38C34688E9A}"/>
    <hyperlink ref="X5" location="'Producto_caracterizacion'!A27" display="=A27" xr:uid="{D7B5C43A-D777-4C22-AE41-2BA3C64D41CC}"/>
    <hyperlink ref="Y5" location="'Producto_caracterizacion'!A28" display="=A28" xr:uid="{09CF95D3-2852-4B14-95A3-56E7E70AACC4}"/>
  </hyperlinks>
  <pageMargins left="0.7" right="0.7" top="0.75" bottom="0.75" header="0.3" footer="0.3"/>
  <legacyDrawing r:id="rId1"/>
  <extLst>
    <ext xmlns:x14="http://schemas.microsoft.com/office/spreadsheetml/2009/9/main" uri="{CCE6A557-97BC-4b89-ADB6-D9C93CAAB3DF}">
      <x14:dataValidations xmlns:xm="http://schemas.microsoft.com/office/excel/2006/main" count="4">
        <x14:dataValidation type="list" allowBlank="1" showInputMessage="1" showErrorMessage="1" xr:uid="{FB16049B-2133-4C97-B5BD-561A9AD2DFB2}">
          <x14:formula1>
            <xm:f>'Valores '!$A$1:$A$19</xm:f>
          </x14:formula1>
          <xm:sqref>B6:B8</xm:sqref>
        </x14:dataValidation>
        <x14:dataValidation type="list" allowBlank="1" showInputMessage="1" showErrorMessage="1" xr:uid="{E51F7AB3-0A39-46A3-B4DD-112537003717}">
          <x14:formula1>
            <xm:f>'Valores '!$C$2:$C$5</xm:f>
          </x14:formula1>
          <xm:sqref>H6 G6:G10 H7:I7 E9:F10 H9:I10</xm:sqref>
        </x14:dataValidation>
        <x14:dataValidation type="list" allowBlank="1" showInputMessage="1" showErrorMessage="1" xr:uid="{BB697978-AF54-47A0-A1EF-A2D55E8D1593}">
          <x14:formula1>
            <xm:f>'Valores '!$D$2:$D$3</xm:f>
          </x14:formula1>
          <xm:sqref>L6:T8 M9:T10</xm:sqref>
        </x14:dataValidation>
        <x14:dataValidation type="list" allowBlank="1" showInputMessage="1" showErrorMessage="1" xr:uid="{80A11BD7-36F5-44BC-B8E0-A5B902D2F0B1}">
          <x14:formula1>
            <xm:f>'Valores '!$C$2:$C$4</xm:f>
          </x14:formula1>
          <xm:sqref>G11:G12</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ECD10-4606-4654-82B1-6EA29D83E3A5}">
  <sheetPr>
    <tabColor theme="5" tint="0.39997558519241921"/>
  </sheetPr>
  <dimension ref="A1:N17"/>
  <sheetViews>
    <sheetView workbookViewId="0">
      <selection activeCell="B1" sqref="B1"/>
    </sheetView>
  </sheetViews>
  <sheetFormatPr defaultRowHeight="15"/>
  <cols>
    <col min="1" max="1" width="19.85546875" style="49" customWidth="1"/>
    <col min="2" max="2" width="19.140625" style="49" customWidth="1"/>
    <col min="3" max="3" width="17.5703125" style="49" customWidth="1"/>
    <col min="4" max="4" width="19.42578125" style="49" customWidth="1"/>
    <col min="5" max="5" width="18" style="49" customWidth="1"/>
    <col min="6" max="6" width="18.5703125" style="49" customWidth="1"/>
    <col min="7" max="7" width="21" style="49" customWidth="1"/>
    <col min="8" max="8" width="20.85546875" style="49" customWidth="1"/>
    <col min="9" max="9" width="19.85546875" style="49" customWidth="1"/>
    <col min="10" max="10" width="21" style="49" customWidth="1"/>
    <col min="11" max="11" width="21.85546875" style="49" customWidth="1"/>
    <col min="12" max="12" width="19.85546875" style="49" customWidth="1"/>
    <col min="13" max="13" width="19.7109375" style="49" customWidth="1"/>
    <col min="14" max="16384" width="9.140625" style="49"/>
  </cols>
  <sheetData>
    <row r="1" spans="1:14">
      <c r="A1" s="82"/>
      <c r="B1" s="82"/>
      <c r="C1" s="82"/>
      <c r="D1" s="82"/>
      <c r="E1" s="82"/>
      <c r="F1" s="82"/>
      <c r="G1" s="82"/>
      <c r="H1" s="82"/>
      <c r="I1" s="82"/>
      <c r="J1" s="82"/>
      <c r="K1" s="82"/>
      <c r="L1" s="82"/>
      <c r="M1" s="82"/>
      <c r="N1" s="82"/>
    </row>
    <row r="2" spans="1:14">
      <c r="A2" s="978" t="s">
        <v>215</v>
      </c>
      <c r="B2" s="1666" t="s">
        <v>52</v>
      </c>
      <c r="C2" s="1666"/>
      <c r="D2" s="1666"/>
      <c r="E2" s="1666"/>
      <c r="F2" s="1666"/>
      <c r="G2" s="1666"/>
      <c r="H2" s="1666"/>
      <c r="I2" s="1666"/>
      <c r="J2" s="1666"/>
      <c r="K2" s="1666"/>
      <c r="L2" s="1666"/>
      <c r="M2" s="1667"/>
      <c r="N2" s="82"/>
    </row>
    <row r="3" spans="1:14" ht="15" customHeight="1">
      <c r="A3" s="979" t="s">
        <v>127</v>
      </c>
      <c r="B3" s="1668" t="s">
        <v>216</v>
      </c>
      <c r="C3" s="1668"/>
      <c r="D3" s="1668"/>
      <c r="E3" s="1668"/>
      <c r="F3" s="1668"/>
      <c r="G3" s="1668"/>
      <c r="H3" s="1668"/>
      <c r="I3" s="1668"/>
      <c r="J3" s="1668"/>
      <c r="K3" s="1668"/>
      <c r="L3" s="1668"/>
      <c r="M3" s="1669"/>
      <c r="N3" s="82"/>
    </row>
    <row r="4" spans="1:14" ht="27">
      <c r="A4" s="384" t="s">
        <v>217</v>
      </c>
      <c r="B4" s="1418" t="s">
        <v>218</v>
      </c>
      <c r="C4" s="1418"/>
      <c r="D4" s="343" t="s">
        <v>219</v>
      </c>
      <c r="E4" s="1419" t="s">
        <v>220</v>
      </c>
      <c r="F4" s="1419"/>
      <c r="G4" s="1413" t="s">
        <v>221</v>
      </c>
      <c r="H4" s="1413"/>
      <c r="I4" s="345" t="s">
        <v>222</v>
      </c>
      <c r="J4" s="346" t="s">
        <v>223</v>
      </c>
      <c r="K4" s="347" t="s">
        <v>224</v>
      </c>
      <c r="L4" s="1420" t="s">
        <v>225</v>
      </c>
      <c r="M4" s="1422" t="s">
        <v>226</v>
      </c>
      <c r="N4" s="82"/>
    </row>
    <row r="5" spans="1:14">
      <c r="A5" s="1430" t="s">
        <v>217</v>
      </c>
      <c r="B5" s="1418" t="s">
        <v>227</v>
      </c>
      <c r="C5" s="1418" t="s">
        <v>3</v>
      </c>
      <c r="D5" s="1433" t="s">
        <v>228</v>
      </c>
      <c r="E5" s="1419" t="s">
        <v>229</v>
      </c>
      <c r="F5" s="1419"/>
      <c r="G5" s="1413" t="s">
        <v>230</v>
      </c>
      <c r="H5" s="1413"/>
      <c r="I5" s="1424" t="s">
        <v>231</v>
      </c>
      <c r="J5" s="1426" t="s">
        <v>232</v>
      </c>
      <c r="K5" s="1428" t="s">
        <v>233</v>
      </c>
      <c r="L5" s="1420"/>
      <c r="M5" s="1422"/>
      <c r="N5" s="82"/>
    </row>
    <row r="6" spans="1:14">
      <c r="A6" s="1431"/>
      <c r="B6" s="1432"/>
      <c r="C6" s="1432"/>
      <c r="D6" s="1434"/>
      <c r="E6" s="391" t="s">
        <v>234</v>
      </c>
      <c r="F6" s="391" t="s">
        <v>3</v>
      </c>
      <c r="G6" s="392" t="s">
        <v>235</v>
      </c>
      <c r="H6" s="392" t="s">
        <v>3</v>
      </c>
      <c r="I6" s="1425"/>
      <c r="J6" s="1427"/>
      <c r="K6" s="1429"/>
      <c r="L6" s="1421"/>
      <c r="M6" s="1423"/>
      <c r="N6" s="82"/>
    </row>
    <row r="7" spans="1:14" ht="43.5">
      <c r="A7" s="1664" t="s">
        <v>263</v>
      </c>
      <c r="B7" s="1664" t="s">
        <v>608</v>
      </c>
      <c r="C7" s="1664" t="s">
        <v>661</v>
      </c>
      <c r="D7" s="1664" t="s">
        <v>52</v>
      </c>
      <c r="E7" s="1664" t="s">
        <v>662</v>
      </c>
      <c r="F7" s="1664" t="s">
        <v>663</v>
      </c>
      <c r="G7" s="1134" t="s">
        <v>664</v>
      </c>
      <c r="H7" s="1135" t="s">
        <v>665</v>
      </c>
      <c r="I7" s="1664"/>
      <c r="J7" s="1664" t="s">
        <v>666</v>
      </c>
      <c r="K7" s="1664" t="s">
        <v>667</v>
      </c>
      <c r="L7" s="1664" t="s">
        <v>668</v>
      </c>
      <c r="M7" s="1664" t="s">
        <v>669</v>
      </c>
      <c r="N7" s="82"/>
    </row>
    <row r="8" spans="1:14" ht="50.25" customHeight="1">
      <c r="A8" s="1664"/>
      <c r="B8" s="1664"/>
      <c r="C8" s="1664"/>
      <c r="D8" s="1664"/>
      <c r="E8" s="1664"/>
      <c r="F8" s="1664"/>
      <c r="G8" s="1134" t="s">
        <v>670</v>
      </c>
      <c r="H8" s="1135" t="s">
        <v>671</v>
      </c>
      <c r="I8" s="1664"/>
      <c r="J8" s="1664"/>
      <c r="K8" s="1664"/>
      <c r="L8" s="1664"/>
      <c r="M8" s="1664"/>
      <c r="N8" s="82"/>
    </row>
    <row r="9" spans="1:14" ht="67.5" customHeight="1">
      <c r="A9" s="1664"/>
      <c r="B9" s="1664"/>
      <c r="C9" s="1664"/>
      <c r="D9" s="1664"/>
      <c r="E9" s="1664"/>
      <c r="F9" s="1664"/>
      <c r="G9" s="1134" t="s">
        <v>672</v>
      </c>
      <c r="H9" s="1135" t="s">
        <v>673</v>
      </c>
      <c r="I9" s="1664"/>
      <c r="J9" s="1664"/>
      <c r="K9" s="1664"/>
      <c r="L9" s="1664"/>
      <c r="M9" s="1664"/>
      <c r="N9" s="82"/>
    </row>
    <row r="10" spans="1:14" ht="45.75" customHeight="1">
      <c r="A10" s="1665" t="s">
        <v>8</v>
      </c>
      <c r="B10" s="1665" t="s">
        <v>627</v>
      </c>
      <c r="C10" s="1665" t="s">
        <v>674</v>
      </c>
      <c r="D10" s="1665" t="s">
        <v>52</v>
      </c>
      <c r="E10" s="1673" t="s">
        <v>675</v>
      </c>
      <c r="F10" s="1663" t="s">
        <v>676</v>
      </c>
      <c r="G10" s="1136" t="s">
        <v>677</v>
      </c>
      <c r="H10" s="1137" t="s">
        <v>678</v>
      </c>
      <c r="I10" s="1663"/>
      <c r="J10" s="1663" t="s">
        <v>551</v>
      </c>
      <c r="K10" s="1663" t="s">
        <v>552</v>
      </c>
      <c r="L10" s="1665" t="s">
        <v>553</v>
      </c>
      <c r="M10" s="1665" t="s">
        <v>554</v>
      </c>
      <c r="N10" s="82"/>
    </row>
    <row r="11" spans="1:14" ht="43.5">
      <c r="A11" s="1665"/>
      <c r="B11" s="1665"/>
      <c r="C11" s="1665"/>
      <c r="D11" s="1665"/>
      <c r="E11" s="1673"/>
      <c r="F11" s="1663"/>
      <c r="G11" s="1136" t="s">
        <v>679</v>
      </c>
      <c r="H11" s="1137" t="s">
        <v>680</v>
      </c>
      <c r="I11" s="1663"/>
      <c r="J11" s="1663"/>
      <c r="K11" s="1663"/>
      <c r="L11" s="1665"/>
      <c r="M11" s="1665"/>
      <c r="N11" s="82"/>
    </row>
    <row r="12" spans="1:14" ht="63.75" customHeight="1">
      <c r="A12" s="1670" t="s">
        <v>28</v>
      </c>
      <c r="B12" s="1670" t="s">
        <v>638</v>
      </c>
      <c r="C12" s="1670" t="s">
        <v>681</v>
      </c>
      <c r="D12" s="1670" t="s">
        <v>52</v>
      </c>
      <c r="E12" s="1672" t="s">
        <v>682</v>
      </c>
      <c r="F12" s="1671" t="s">
        <v>683</v>
      </c>
      <c r="G12" s="1138" t="s">
        <v>684</v>
      </c>
      <c r="H12" s="968" t="s">
        <v>685</v>
      </c>
      <c r="I12" s="1671"/>
      <c r="J12" s="1671" t="s">
        <v>686</v>
      </c>
      <c r="K12" s="1671"/>
      <c r="L12" s="1670" t="s">
        <v>666</v>
      </c>
      <c r="M12" s="1670" t="s">
        <v>687</v>
      </c>
      <c r="N12" s="82"/>
    </row>
    <row r="13" spans="1:14" ht="70.5" customHeight="1">
      <c r="A13" s="1670"/>
      <c r="B13" s="1670"/>
      <c r="C13" s="1670"/>
      <c r="D13" s="1670"/>
      <c r="E13" s="1672"/>
      <c r="F13" s="1671"/>
      <c r="G13" s="1138" t="s">
        <v>688</v>
      </c>
      <c r="H13" s="968" t="s">
        <v>689</v>
      </c>
      <c r="I13" s="1671"/>
      <c r="J13" s="1671"/>
      <c r="K13" s="1671"/>
      <c r="L13" s="1670"/>
      <c r="M13" s="1670"/>
      <c r="N13" s="1139"/>
    </row>
    <row r="14" spans="1:14" ht="61.5" customHeight="1">
      <c r="A14" s="1670"/>
      <c r="B14" s="1670"/>
      <c r="C14" s="1670"/>
      <c r="D14" s="1670"/>
      <c r="E14" s="1672"/>
      <c r="F14" s="1671"/>
      <c r="G14" s="1138" t="s">
        <v>690</v>
      </c>
      <c r="H14" s="968" t="s">
        <v>691</v>
      </c>
      <c r="I14" s="1671"/>
      <c r="J14" s="1671"/>
      <c r="K14" s="1671"/>
      <c r="L14" s="1670"/>
      <c r="M14" s="1670"/>
      <c r="N14" s="1139"/>
    </row>
    <row r="15" spans="1:14">
      <c r="A15" s="1140"/>
      <c r="B15" s="1140"/>
      <c r="C15" s="1140"/>
      <c r="D15" s="1140"/>
      <c r="E15" s="1141"/>
      <c r="F15" s="1141"/>
      <c r="G15" s="452"/>
      <c r="H15" s="452"/>
      <c r="I15" s="1140"/>
      <c r="J15" s="1140"/>
      <c r="K15" s="1140"/>
      <c r="L15" s="1140"/>
      <c r="M15" s="1140"/>
      <c r="N15" s="1139"/>
    </row>
    <row r="16" spans="1:14">
      <c r="A16" s="82"/>
      <c r="B16" s="82"/>
      <c r="C16" s="82"/>
      <c r="D16" s="82"/>
      <c r="E16" s="82"/>
      <c r="F16" s="82"/>
      <c r="G16" s="1142"/>
      <c r="H16" s="1142"/>
      <c r="I16" s="82"/>
      <c r="J16" s="82"/>
      <c r="K16" s="82"/>
      <c r="L16" s="82"/>
      <c r="M16" s="82"/>
      <c r="N16" s="82"/>
    </row>
    <row r="17" spans="8:8">
      <c r="H17" s="1143"/>
    </row>
  </sheetData>
  <mergeCells count="49">
    <mergeCell ref="M12:M14"/>
    <mergeCell ref="A10:A11"/>
    <mergeCell ref="B10:B11"/>
    <mergeCell ref="C10:C11"/>
    <mergeCell ref="F12:F14"/>
    <mergeCell ref="I12:I14"/>
    <mergeCell ref="J12:J14"/>
    <mergeCell ref="K12:K14"/>
    <mergeCell ref="L12:L14"/>
    <mergeCell ref="A12:A14"/>
    <mergeCell ref="B12:B14"/>
    <mergeCell ref="C12:C14"/>
    <mergeCell ref="D12:D14"/>
    <mergeCell ref="E12:E14"/>
    <mergeCell ref="D10:D11"/>
    <mergeCell ref="E10:E11"/>
    <mergeCell ref="G5:H5"/>
    <mergeCell ref="B2:M2"/>
    <mergeCell ref="B3:M3"/>
    <mergeCell ref="B4:C4"/>
    <mergeCell ref="E4:F4"/>
    <mergeCell ref="G4:H4"/>
    <mergeCell ref="L4:L6"/>
    <mergeCell ref="M4:M6"/>
    <mergeCell ref="I5:I6"/>
    <mergeCell ref="J5:J6"/>
    <mergeCell ref="K5:K6"/>
    <mergeCell ref="A7:A9"/>
    <mergeCell ref="B7:B9"/>
    <mergeCell ref="C7:C9"/>
    <mergeCell ref="D7:D9"/>
    <mergeCell ref="E7:E9"/>
    <mergeCell ref="A5:A6"/>
    <mergeCell ref="B5:B6"/>
    <mergeCell ref="C5:C6"/>
    <mergeCell ref="D5:D6"/>
    <mergeCell ref="E5:F5"/>
    <mergeCell ref="F10:F11"/>
    <mergeCell ref="I10:I11"/>
    <mergeCell ref="J10:J11"/>
    <mergeCell ref="M7:M9"/>
    <mergeCell ref="K10:K11"/>
    <mergeCell ref="I7:I9"/>
    <mergeCell ref="J7:J9"/>
    <mergeCell ref="K7:K9"/>
    <mergeCell ref="L7:L9"/>
    <mergeCell ref="L10:L11"/>
    <mergeCell ref="M10:M11"/>
    <mergeCell ref="F7:F9"/>
  </mergeCells>
  <hyperlinks>
    <hyperlink ref="B3:M3" location="'Factura_Muestreo'!A1" display="Muestreo de datos….." xr:uid="{FC5AA00A-25ED-45DE-9962-BC75C7CAF888}"/>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4DE361-7981-47B0-8833-3420D55D5E8F}">
  <sheetPr>
    <tabColor rgb="FFC73232"/>
  </sheetPr>
  <dimension ref="A1:J11"/>
  <sheetViews>
    <sheetView workbookViewId="0">
      <selection activeCell="H5" sqref="H5"/>
    </sheetView>
  </sheetViews>
  <sheetFormatPr defaultRowHeight="15"/>
  <cols>
    <col min="1" max="1" width="31.140625" style="72" customWidth="1"/>
    <col min="2" max="2" width="27.42578125" style="72" customWidth="1"/>
    <col min="3" max="3" width="31.28515625" style="72" customWidth="1"/>
    <col min="4" max="7" width="16.140625" style="72" customWidth="1"/>
    <col min="8" max="8" width="42.5703125" style="72" customWidth="1"/>
    <col min="9" max="9" width="18.7109375" style="72" customWidth="1"/>
    <col min="10" max="16384" width="9.140625" style="72"/>
  </cols>
  <sheetData>
    <row r="1" spans="1:10">
      <c r="A1" s="1335" t="s">
        <v>93</v>
      </c>
      <c r="B1" s="1321"/>
      <c r="C1" s="104"/>
      <c r="D1" s="1067"/>
      <c r="E1" s="70"/>
      <c r="F1" s="91"/>
      <c r="G1" s="91"/>
      <c r="H1" s="91"/>
      <c r="I1" s="91"/>
      <c r="J1" s="91"/>
    </row>
    <row r="2" spans="1:10" ht="43.5">
      <c r="A2" s="1070" t="s">
        <v>570</v>
      </c>
      <c r="B2" s="1070" t="s">
        <v>692</v>
      </c>
      <c r="C2" s="1074" t="s">
        <v>693</v>
      </c>
      <c r="D2" s="1070" t="s">
        <v>694</v>
      </c>
      <c r="E2" s="1070" t="s">
        <v>695</v>
      </c>
      <c r="F2" s="1070" t="s">
        <v>696</v>
      </c>
      <c r="G2" s="1073" t="s">
        <v>697</v>
      </c>
      <c r="H2" s="1070" t="s">
        <v>698</v>
      </c>
      <c r="I2"/>
      <c r="J2" s="70"/>
    </row>
    <row r="3" spans="1:10">
      <c r="A3" s="9" t="s">
        <v>576</v>
      </c>
      <c r="B3" s="9" t="s">
        <v>699</v>
      </c>
      <c r="C3" s="1072" t="s">
        <v>700</v>
      </c>
      <c r="D3" s="1052" t="s">
        <v>701</v>
      </c>
      <c r="E3" s="1052" t="s">
        <v>702</v>
      </c>
      <c r="F3" s="1071" t="s">
        <v>703</v>
      </c>
      <c r="G3" s="7" t="s">
        <v>704</v>
      </c>
      <c r="H3" s="1072" t="s">
        <v>705</v>
      </c>
      <c r="I3"/>
      <c r="J3" s="1053"/>
    </row>
    <row r="4" spans="1:10" ht="62.25" customHeight="1">
      <c r="A4" s="1075" t="s">
        <v>706</v>
      </c>
      <c r="B4" s="677" t="s">
        <v>581</v>
      </c>
      <c r="C4" s="12" t="s">
        <v>707</v>
      </c>
      <c r="D4" s="443" t="s">
        <v>708</v>
      </c>
      <c r="E4" s="1080">
        <v>1</v>
      </c>
      <c r="F4" s="49" t="s">
        <v>709</v>
      </c>
      <c r="G4" s="49" t="s">
        <v>709</v>
      </c>
      <c r="H4" s="1068" t="str">
        <f>A4 &amp; "--" &amp; B4</f>
        <v>2b7dc4e9-1580-4ff8-890e-78c6b2e4ab82--f9a734cd-91c1-4a1e-9bd9-3df749e3b6b2</v>
      </c>
      <c r="I4"/>
      <c r="J4" s="1069"/>
    </row>
    <row r="5" spans="1:10" ht="57.75">
      <c r="A5" s="100" t="s">
        <v>710</v>
      </c>
      <c r="B5" s="9" t="s">
        <v>584</v>
      </c>
      <c r="C5" s="12" t="s">
        <v>711</v>
      </c>
      <c r="D5" s="894" t="s">
        <v>712</v>
      </c>
      <c r="E5" s="1080">
        <v>1</v>
      </c>
      <c r="F5" s="49" t="s">
        <v>713</v>
      </c>
      <c r="G5" s="49" t="s">
        <v>713</v>
      </c>
      <c r="H5" s="1068" t="str">
        <f t="shared" ref="H5:H7" si="0">A5 &amp; "--" &amp; B5</f>
        <v>aac34f29-663a-47e4-86a9-11a41df30c9b--b9c0348f-2e4a-491e-8125-cc1c918c13b0</v>
      </c>
      <c r="J5" s="1069"/>
    </row>
    <row r="6" spans="1:10" ht="72.75">
      <c r="A6" s="100" t="s">
        <v>714</v>
      </c>
      <c r="B6" s="9" t="s">
        <v>586</v>
      </c>
      <c r="C6" s="12" t="s">
        <v>715</v>
      </c>
      <c r="D6" s="9" t="s">
        <v>716</v>
      </c>
      <c r="E6" s="9">
        <v>1</v>
      </c>
      <c r="F6" s="49" t="s">
        <v>717</v>
      </c>
      <c r="G6" s="49" t="s">
        <v>717</v>
      </c>
      <c r="H6" s="1068" t="str">
        <f>A6 &amp; "--" &amp; B6</f>
        <v>8c5e58de-d7b0-4f5c-910f-2680d03e9320--d1ab1ce3-5d46-4f6b-bc8d-dbe8e56a9d62</v>
      </c>
      <c r="I6"/>
      <c r="J6" s="70"/>
    </row>
    <row r="7" spans="1:10" ht="57.75">
      <c r="A7" s="9" t="s">
        <v>718</v>
      </c>
      <c r="B7" s="9" t="s">
        <v>588</v>
      </c>
      <c r="C7" s="12" t="s">
        <v>719</v>
      </c>
      <c r="D7" s="103" t="s">
        <v>720</v>
      </c>
      <c r="E7" s="9">
        <v>1</v>
      </c>
      <c r="F7" s="49" t="s">
        <v>721</v>
      </c>
      <c r="G7" s="49" t="s">
        <v>721</v>
      </c>
      <c r="H7" s="1068" t="str">
        <f>A7 &amp; "--" &amp; B7</f>
        <v>bd60f552-17eb-486d-b353-4a1753b45793--fe15d86b-6a76-4f11-8e8f-68df8cfc41cf</v>
      </c>
      <c r="I7"/>
      <c r="J7" s="70"/>
    </row>
    <row r="8" spans="1:10" ht="57.75">
      <c r="A8" s="9" t="s">
        <v>722</v>
      </c>
      <c r="B8" s="9" t="s">
        <v>590</v>
      </c>
      <c r="C8" s="1081" t="s">
        <v>723</v>
      </c>
      <c r="D8" s="136" t="s">
        <v>724</v>
      </c>
      <c r="E8" s="9">
        <v>1</v>
      </c>
      <c r="F8" s="49" t="s">
        <v>725</v>
      </c>
      <c r="G8" s="49" t="s">
        <v>725</v>
      </c>
      <c r="H8" s="1068" t="str">
        <f>A8 &amp; "--" &amp; B8</f>
        <v>90f15e04-55ad-4d5a-ad6e-6b7c09982857--aad25d68-9147-4c97-a758-f2f79a3b92ed</v>
      </c>
      <c r="I8"/>
      <c r="J8" s="70"/>
    </row>
    <row r="9" spans="1:10" ht="29.25">
      <c r="A9" s="1677" t="s">
        <v>726</v>
      </c>
      <c r="B9" s="1674" t="s">
        <v>592</v>
      </c>
      <c r="C9" s="1082" t="s">
        <v>707</v>
      </c>
      <c r="D9" s="1077" t="s">
        <v>708</v>
      </c>
      <c r="E9" s="1077">
        <v>1</v>
      </c>
      <c r="F9" s="1083" t="s">
        <v>727</v>
      </c>
      <c r="G9" s="1437" t="s">
        <v>728</v>
      </c>
      <c r="H9" s="1677" t="str">
        <f>A9&amp; "--" &amp; B9</f>
        <v>6d8c8e2d-bc5a-41c6-92da-0e9154c4c9d7--979bad9b-53df-433f-bf95-f3335cbc6ee0</v>
      </c>
      <c r="I9"/>
      <c r="J9" s="70"/>
    </row>
    <row r="10" spans="1:10" ht="57.75">
      <c r="A10" s="1678"/>
      <c r="B10" s="1675"/>
      <c r="C10" s="1082" t="s">
        <v>719</v>
      </c>
      <c r="D10" s="1077" t="s">
        <v>720</v>
      </c>
      <c r="E10" s="1077">
        <v>1</v>
      </c>
      <c r="F10" s="1078" t="s">
        <v>729</v>
      </c>
      <c r="G10" s="1437"/>
      <c r="H10" s="1678"/>
      <c r="I10" s="70"/>
      <c r="J10" s="70"/>
    </row>
    <row r="11" spans="1:10" ht="57.75">
      <c r="A11" s="1679"/>
      <c r="B11" s="1676"/>
      <c r="C11" s="1084" t="s">
        <v>723</v>
      </c>
      <c r="D11" s="1077" t="s">
        <v>724</v>
      </c>
      <c r="E11" s="1077">
        <v>1</v>
      </c>
      <c r="F11" s="1078" t="s">
        <v>730</v>
      </c>
      <c r="G11" s="1437"/>
      <c r="H11" s="1679"/>
      <c r="I11" s="70"/>
      <c r="J11" s="70"/>
    </row>
  </sheetData>
  <mergeCells count="5">
    <mergeCell ref="A1:B1"/>
    <mergeCell ref="B9:B11"/>
    <mergeCell ref="G9:G11"/>
    <mergeCell ref="A9:A11"/>
    <mergeCell ref="H9:H11"/>
  </mergeCells>
  <hyperlinks>
    <hyperlink ref="A1:B1" location="'Objetos de dominio'!A1" display="&lt;&lt; Volver al listado de objetos de dominio " xr:uid="{AFFF6849-8C99-41AB-804D-31E4CD4722D1}"/>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61006-DB51-4E68-8742-993C46682D54}">
  <sheetPr>
    <tabColor rgb="FFC73232"/>
  </sheetPr>
  <dimension ref="A1:Y33"/>
  <sheetViews>
    <sheetView topLeftCell="A8" workbookViewId="0">
      <selection activeCell="D18" sqref="D18"/>
    </sheetView>
  </sheetViews>
  <sheetFormatPr defaultRowHeight="15"/>
  <cols>
    <col min="1" max="1" width="18.28515625" customWidth="1"/>
    <col min="2" max="2" width="27.28515625" customWidth="1"/>
    <col min="3" max="5" width="18.28515625" customWidth="1"/>
    <col min="6" max="6" width="27.28515625" customWidth="1"/>
    <col min="7" max="9" width="18.28515625" customWidth="1"/>
    <col min="10" max="10" width="26.5703125" customWidth="1"/>
    <col min="11" max="21" width="18.28515625" customWidth="1"/>
  </cols>
  <sheetData>
    <row r="1" spans="1:25">
      <c r="A1" s="1624" t="s">
        <v>93</v>
      </c>
      <c r="B1" s="1625"/>
      <c r="C1" s="1625" t="s">
        <v>1</v>
      </c>
      <c r="D1" s="1625"/>
      <c r="E1" s="1626" t="s">
        <v>125</v>
      </c>
      <c r="F1" s="1626"/>
      <c r="G1" s="1626"/>
      <c r="H1" s="68"/>
      <c r="I1" s="68"/>
      <c r="J1" s="68"/>
      <c r="K1" s="68"/>
      <c r="L1" s="68"/>
      <c r="M1" s="68"/>
      <c r="N1" s="68"/>
      <c r="O1" s="68"/>
      <c r="P1" s="68"/>
      <c r="Q1" s="68"/>
      <c r="R1" s="68"/>
      <c r="S1" s="68"/>
      <c r="T1" s="68"/>
      <c r="U1" s="68"/>
      <c r="V1" s="68"/>
      <c r="W1" s="68"/>
      <c r="X1" s="68"/>
      <c r="Y1" s="68"/>
    </row>
    <row r="2" spans="1:25">
      <c r="A2" s="77" t="s">
        <v>126</v>
      </c>
      <c r="B2" s="1627" t="s">
        <v>54</v>
      </c>
      <c r="C2" s="1627"/>
      <c r="D2" s="1627"/>
      <c r="E2" s="1627"/>
      <c r="F2" s="1627"/>
      <c r="G2" s="1627"/>
      <c r="H2" s="1627"/>
      <c r="I2" s="1627"/>
      <c r="J2" s="1627"/>
      <c r="K2" s="1627"/>
      <c r="L2" s="1627"/>
      <c r="M2" s="1627"/>
      <c r="N2" s="1627"/>
      <c r="O2" s="1627"/>
      <c r="P2" s="1627"/>
      <c r="Q2" s="1627"/>
      <c r="R2" s="1627"/>
      <c r="S2" s="1627"/>
      <c r="T2" s="1627"/>
      <c r="U2" s="1628"/>
      <c r="V2" s="68"/>
      <c r="W2" s="68"/>
      <c r="X2" s="68"/>
      <c r="Y2" s="68"/>
    </row>
    <row r="3" spans="1:25">
      <c r="A3" s="78" t="s">
        <v>127</v>
      </c>
      <c r="B3" s="1629" t="s">
        <v>731</v>
      </c>
      <c r="C3" s="1629"/>
      <c r="D3" s="1629"/>
      <c r="E3" s="1629"/>
      <c r="F3" s="1629"/>
      <c r="G3" s="1629"/>
      <c r="H3" s="1629"/>
      <c r="I3" s="1629"/>
      <c r="J3" s="1629"/>
      <c r="K3" s="1629"/>
      <c r="L3" s="1629"/>
      <c r="M3" s="1629"/>
      <c r="N3" s="1629"/>
      <c r="O3" s="1629"/>
      <c r="P3" s="1629"/>
      <c r="Q3" s="1629"/>
      <c r="R3" s="1629"/>
      <c r="S3" s="1629"/>
      <c r="T3" s="1629"/>
      <c r="U3" s="1630"/>
      <c r="V3" s="68"/>
      <c r="W3" s="68"/>
      <c r="X3" s="68"/>
      <c r="Y3" s="68"/>
    </row>
    <row r="4" spans="1:25">
      <c r="A4" s="79" t="s">
        <v>129</v>
      </c>
      <c r="B4" s="1622" t="s">
        <v>7</v>
      </c>
      <c r="C4" s="1622"/>
      <c r="D4" s="1622"/>
      <c r="E4" s="1622"/>
      <c r="F4" s="1622"/>
      <c r="G4" s="1622"/>
      <c r="H4" s="1622"/>
      <c r="I4" s="1622"/>
      <c r="J4" s="1622"/>
      <c r="K4" s="1622"/>
      <c r="L4" s="1622"/>
      <c r="M4" s="1622"/>
      <c r="N4" s="1622"/>
      <c r="O4" s="1622"/>
      <c r="P4" s="1622"/>
      <c r="Q4" s="1622"/>
      <c r="R4" s="1622"/>
      <c r="S4" s="1622"/>
      <c r="T4" s="1622"/>
      <c r="U4" s="1623"/>
      <c r="V4" s="68"/>
      <c r="W4" s="68"/>
      <c r="X4" s="68"/>
      <c r="Y4" s="68"/>
    </row>
    <row r="5" spans="1:25">
      <c r="A5" s="17" t="s">
        <v>130</v>
      </c>
      <c r="B5" s="80" t="s">
        <v>131</v>
      </c>
      <c r="C5" s="80" t="s">
        <v>132</v>
      </c>
      <c r="D5" s="80" t="s">
        <v>133</v>
      </c>
      <c r="E5" s="80" t="s">
        <v>134</v>
      </c>
      <c r="F5" s="7" t="s">
        <v>135</v>
      </c>
      <c r="G5" s="7" t="s">
        <v>136</v>
      </c>
      <c r="H5" s="7" t="s">
        <v>137</v>
      </c>
      <c r="I5" s="7" t="s">
        <v>138</v>
      </c>
      <c r="J5" s="7" t="s">
        <v>139</v>
      </c>
      <c r="K5" s="7" t="s">
        <v>140</v>
      </c>
      <c r="L5" s="7" t="s">
        <v>141</v>
      </c>
      <c r="M5" s="7" t="s">
        <v>142</v>
      </c>
      <c r="N5" s="67" t="s">
        <v>143</v>
      </c>
      <c r="O5" s="7" t="s">
        <v>144</v>
      </c>
      <c r="P5" s="7" t="s">
        <v>145</v>
      </c>
      <c r="Q5" s="7" t="s">
        <v>146</v>
      </c>
      <c r="R5" s="7" t="s">
        <v>147</v>
      </c>
      <c r="S5" s="7" t="s">
        <v>148</v>
      </c>
      <c r="T5" s="7" t="s">
        <v>149</v>
      </c>
      <c r="U5" s="73" t="s">
        <v>150</v>
      </c>
      <c r="V5" s="435" t="str">
        <f>A27</f>
        <v>Registrar un producto</v>
      </c>
      <c r="W5" s="436" t="str">
        <f>A30</f>
        <v>Actualizar información de un producto</v>
      </c>
      <c r="X5" s="475" t="str">
        <f>A32</f>
        <v>Eliminar producto</v>
      </c>
      <c r="Y5" s="488" t="str">
        <f>A33</f>
        <v>Consultar producto por ID</v>
      </c>
    </row>
    <row r="6" spans="1:25" ht="188.25">
      <c r="A6" s="63" t="s">
        <v>100</v>
      </c>
      <c r="B6" s="83" t="s">
        <v>154</v>
      </c>
      <c r="C6" s="83">
        <v>36</v>
      </c>
      <c r="D6" s="83">
        <v>36</v>
      </c>
      <c r="E6" s="83" t="s">
        <v>155</v>
      </c>
      <c r="F6" s="83" t="s">
        <v>155</v>
      </c>
      <c r="G6" s="83" t="s">
        <v>155</v>
      </c>
      <c r="H6" s="83" t="s">
        <v>155</v>
      </c>
      <c r="I6" s="84" t="s">
        <v>155</v>
      </c>
      <c r="J6" s="63" t="s">
        <v>156</v>
      </c>
      <c r="K6" s="63" t="s">
        <v>157</v>
      </c>
      <c r="L6" s="83" t="s">
        <v>158</v>
      </c>
      <c r="M6" s="83" t="s">
        <v>159</v>
      </c>
      <c r="N6" s="83" t="s">
        <v>159</v>
      </c>
      <c r="O6" s="83" t="s">
        <v>159</v>
      </c>
      <c r="P6" s="83" t="s">
        <v>158</v>
      </c>
      <c r="Q6" s="83" t="s">
        <v>159</v>
      </c>
      <c r="R6" s="83" t="s">
        <v>158</v>
      </c>
      <c r="S6" s="83" t="s">
        <v>159</v>
      </c>
      <c r="T6" s="83" t="s">
        <v>159</v>
      </c>
      <c r="U6" s="63" t="s">
        <v>292</v>
      </c>
      <c r="V6" s="433"/>
      <c r="W6" s="437"/>
      <c r="X6" s="474"/>
      <c r="Y6" s="476"/>
    </row>
    <row r="7" spans="1:25" ht="115.5">
      <c r="A7" s="9" t="s">
        <v>699</v>
      </c>
      <c r="B7" s="7" t="s">
        <v>154</v>
      </c>
      <c r="C7" s="7">
        <v>5</v>
      </c>
      <c r="D7" s="7">
        <v>100</v>
      </c>
      <c r="E7" s="7" t="s">
        <v>157</v>
      </c>
      <c r="F7" s="7" t="s">
        <v>155</v>
      </c>
      <c r="G7" s="7" t="s">
        <v>155</v>
      </c>
      <c r="H7" s="7" t="s">
        <v>155</v>
      </c>
      <c r="I7" s="7" t="s">
        <v>155</v>
      </c>
      <c r="J7" s="100" t="s">
        <v>596</v>
      </c>
      <c r="K7" s="7" t="s">
        <v>155</v>
      </c>
      <c r="L7" s="7" t="s">
        <v>159</v>
      </c>
      <c r="M7" s="7" t="s">
        <v>159</v>
      </c>
      <c r="N7" s="7" t="s">
        <v>159</v>
      </c>
      <c r="O7" s="7" t="s">
        <v>158</v>
      </c>
      <c r="P7" s="7" t="s">
        <v>158</v>
      </c>
      <c r="Q7" s="7" t="s">
        <v>159</v>
      </c>
      <c r="R7" s="7" t="s">
        <v>159</v>
      </c>
      <c r="S7" s="7" t="s">
        <v>159</v>
      </c>
      <c r="T7" s="7" t="s">
        <v>158</v>
      </c>
      <c r="U7" s="9" t="s">
        <v>732</v>
      </c>
      <c r="V7" s="433"/>
      <c r="W7" s="437"/>
      <c r="X7" s="474"/>
      <c r="Y7" s="476"/>
    </row>
    <row r="8" spans="1:25" ht="87">
      <c r="A8" s="9" t="s">
        <v>733</v>
      </c>
      <c r="B8" s="7" t="s">
        <v>154</v>
      </c>
      <c r="C8" s="7">
        <v>5</v>
      </c>
      <c r="D8" s="7">
        <v>100</v>
      </c>
      <c r="E8" s="7" t="s">
        <v>157</v>
      </c>
      <c r="F8" s="7" t="s">
        <v>155</v>
      </c>
      <c r="G8" s="7" t="s">
        <v>155</v>
      </c>
      <c r="H8" s="7" t="s">
        <v>155</v>
      </c>
      <c r="I8" s="7" t="s">
        <v>155</v>
      </c>
      <c r="J8" s="100" t="s">
        <v>596</v>
      </c>
      <c r="K8" s="7" t="s">
        <v>155</v>
      </c>
      <c r="L8" s="7" t="s">
        <v>159</v>
      </c>
      <c r="M8" s="7" t="s">
        <v>159</v>
      </c>
      <c r="N8" s="7" t="s">
        <v>159</v>
      </c>
      <c r="O8" s="7" t="s">
        <v>158</v>
      </c>
      <c r="P8" s="7" t="s">
        <v>158</v>
      </c>
      <c r="Q8" s="7" t="s">
        <v>159</v>
      </c>
      <c r="R8" s="7" t="s">
        <v>159</v>
      </c>
      <c r="S8" s="7" t="s">
        <v>159</v>
      </c>
      <c r="T8" s="7" t="s">
        <v>158</v>
      </c>
      <c r="U8" s="9"/>
      <c r="V8" s="433"/>
      <c r="W8" s="437"/>
      <c r="X8" s="474"/>
      <c r="Y8" s="476"/>
    </row>
    <row r="9" spans="1:25">
      <c r="A9" s="9" t="s">
        <v>701</v>
      </c>
      <c r="B9" s="7" t="s">
        <v>293</v>
      </c>
      <c r="C9" s="7">
        <v>2</v>
      </c>
      <c r="D9" s="7">
        <v>255</v>
      </c>
      <c r="E9" s="7" t="s">
        <v>157</v>
      </c>
      <c r="F9" s="7" t="s">
        <v>155</v>
      </c>
      <c r="G9" s="7" t="s">
        <v>155</v>
      </c>
      <c r="H9" s="7" t="s">
        <v>155</v>
      </c>
      <c r="I9" s="7" t="s">
        <v>155</v>
      </c>
      <c r="J9" s="100" t="s">
        <v>734</v>
      </c>
      <c r="K9" s="7" t="s">
        <v>155</v>
      </c>
      <c r="L9" s="83" t="s">
        <v>158</v>
      </c>
      <c r="M9" s="7" t="s">
        <v>159</v>
      </c>
      <c r="N9" s="7" t="s">
        <v>159</v>
      </c>
      <c r="O9" s="7" t="s">
        <v>158</v>
      </c>
      <c r="P9" s="7" t="s">
        <v>158</v>
      </c>
      <c r="Q9" s="7" t="s">
        <v>158</v>
      </c>
      <c r="R9" s="7" t="s">
        <v>159</v>
      </c>
      <c r="S9" s="7" t="s">
        <v>158</v>
      </c>
      <c r="T9" s="7" t="s">
        <v>158</v>
      </c>
      <c r="U9" s="9"/>
      <c r="V9" s="433"/>
      <c r="W9" s="437"/>
      <c r="X9" s="474"/>
      <c r="Y9" s="476"/>
    </row>
    <row r="10" spans="1:25" ht="32.25" customHeight="1">
      <c r="A10" s="9" t="s">
        <v>702</v>
      </c>
      <c r="B10" s="7" t="s">
        <v>154</v>
      </c>
      <c r="C10" s="7">
        <v>2</v>
      </c>
      <c r="D10" s="7">
        <v>20</v>
      </c>
      <c r="E10" s="7" t="s">
        <v>155</v>
      </c>
      <c r="F10" s="7" t="s">
        <v>155</v>
      </c>
      <c r="G10" s="7"/>
      <c r="H10" s="7"/>
      <c r="I10" s="7"/>
      <c r="J10" s="100"/>
      <c r="K10" s="7"/>
      <c r="L10" s="7"/>
      <c r="M10" s="7"/>
      <c r="N10" s="7"/>
      <c r="O10" s="7"/>
      <c r="P10" s="7"/>
      <c r="Q10" s="7"/>
      <c r="R10" s="7"/>
      <c r="S10" s="7"/>
      <c r="T10" s="7"/>
      <c r="U10" s="9"/>
      <c r="V10" s="433"/>
      <c r="W10" s="437"/>
      <c r="X10" s="474"/>
      <c r="Y10" s="476"/>
    </row>
    <row r="11" spans="1:25">
      <c r="A11" s="9" t="s">
        <v>703</v>
      </c>
      <c r="B11" s="7" t="s">
        <v>383</v>
      </c>
      <c r="C11" s="7">
        <v>10</v>
      </c>
      <c r="D11" s="7">
        <v>20</v>
      </c>
      <c r="E11" s="7">
        <v>2</v>
      </c>
      <c r="F11" s="7">
        <v>2</v>
      </c>
      <c r="G11" s="7"/>
      <c r="H11" s="7"/>
      <c r="I11" s="7"/>
      <c r="J11" s="100"/>
      <c r="K11" s="7"/>
      <c r="L11" s="7"/>
      <c r="M11" s="7"/>
      <c r="N11" s="7"/>
      <c r="O11" s="7"/>
      <c r="P11" s="7"/>
      <c r="Q11" s="7"/>
      <c r="R11" s="7"/>
      <c r="S11" s="7"/>
      <c r="T11" s="7"/>
      <c r="U11" s="9"/>
      <c r="V11" s="433"/>
      <c r="W11" s="437"/>
      <c r="X11" s="474"/>
      <c r="Y11" s="476"/>
    </row>
    <row r="12" spans="1:25" ht="34.5" customHeight="1">
      <c r="A12" s="7" t="s">
        <v>704</v>
      </c>
      <c r="B12" s="7" t="s">
        <v>383</v>
      </c>
      <c r="C12" s="7">
        <v>10</v>
      </c>
      <c r="D12" s="7">
        <v>20</v>
      </c>
      <c r="E12" s="7">
        <v>2</v>
      </c>
      <c r="F12" s="7">
        <v>2</v>
      </c>
      <c r="G12" s="7"/>
      <c r="H12" s="7"/>
      <c r="I12" s="7"/>
      <c r="J12" s="100"/>
      <c r="K12" s="7"/>
      <c r="L12" s="7"/>
      <c r="M12" s="7"/>
      <c r="N12" s="7"/>
      <c r="O12" s="7"/>
      <c r="P12" s="7"/>
      <c r="Q12" s="7"/>
      <c r="R12" s="7"/>
      <c r="S12" s="7"/>
      <c r="T12" s="7"/>
      <c r="U12" s="9"/>
      <c r="V12" s="433"/>
      <c r="W12" s="437"/>
      <c r="X12" s="474"/>
      <c r="Y12" s="476"/>
    </row>
    <row r="13" spans="1:25">
      <c r="A13" s="68"/>
      <c r="B13" s="68"/>
      <c r="C13" s="68"/>
      <c r="D13" s="68"/>
      <c r="E13" s="68"/>
      <c r="F13" s="68"/>
      <c r="G13" s="68"/>
      <c r="H13" s="68"/>
      <c r="I13" s="68"/>
      <c r="J13" s="82"/>
      <c r="K13" s="68"/>
      <c r="L13" s="68"/>
      <c r="M13" s="68"/>
      <c r="N13" s="68"/>
      <c r="O13" s="68"/>
      <c r="P13" s="68"/>
      <c r="Q13" s="68"/>
      <c r="R13" s="68"/>
      <c r="S13" s="68"/>
      <c r="T13" s="68"/>
      <c r="U13" s="70"/>
      <c r="V13" s="433"/>
      <c r="W13" s="437"/>
      <c r="X13" s="474"/>
      <c r="Y13" s="476"/>
    </row>
    <row r="14" spans="1:25">
      <c r="A14" s="68"/>
      <c r="B14" s="68"/>
      <c r="C14" s="68"/>
      <c r="D14" s="68"/>
      <c r="E14" s="68"/>
      <c r="F14" s="68"/>
      <c r="G14" s="68"/>
      <c r="H14" s="68"/>
      <c r="I14" s="68"/>
      <c r="J14" s="82"/>
      <c r="K14" s="68"/>
      <c r="L14" s="68"/>
      <c r="M14" s="68"/>
      <c r="N14" s="68"/>
      <c r="O14" s="68"/>
      <c r="P14" s="68"/>
      <c r="Q14" s="68"/>
      <c r="R14" s="68"/>
      <c r="S14" s="68"/>
      <c r="T14" s="68"/>
      <c r="U14" s="70"/>
      <c r="V14" s="433"/>
      <c r="W14" s="437"/>
      <c r="X14" s="474"/>
      <c r="Y14" s="476"/>
    </row>
    <row r="15" spans="1:25">
      <c r="A15" s="68"/>
      <c r="B15" s="68"/>
      <c r="C15" s="68"/>
      <c r="D15" s="68"/>
      <c r="E15" s="68"/>
      <c r="F15" s="68"/>
      <c r="G15" s="68"/>
      <c r="H15" s="68"/>
      <c r="I15" s="68"/>
      <c r="J15" s="82"/>
      <c r="K15" s="68"/>
      <c r="L15" s="68"/>
      <c r="M15" s="68"/>
      <c r="N15" s="68"/>
      <c r="O15" s="68"/>
      <c r="P15" s="68"/>
      <c r="Q15" s="68"/>
      <c r="R15" s="68"/>
      <c r="S15" s="68"/>
      <c r="T15" s="68"/>
      <c r="U15" s="70"/>
      <c r="V15" s="433"/>
      <c r="W15" s="437"/>
      <c r="X15" s="474"/>
      <c r="Y15" s="476"/>
    </row>
    <row r="16" spans="1:25">
      <c r="A16" s="68"/>
      <c r="B16" s="68"/>
      <c r="C16" s="68"/>
      <c r="D16" s="68"/>
      <c r="E16" s="68"/>
      <c r="F16" s="68"/>
      <c r="G16" s="68"/>
      <c r="H16" s="68"/>
      <c r="I16" s="68"/>
      <c r="J16" s="68"/>
      <c r="K16" s="68"/>
      <c r="L16" s="68"/>
      <c r="M16" s="68"/>
      <c r="N16" s="68"/>
      <c r="O16" s="68"/>
      <c r="P16" s="68"/>
      <c r="Q16" s="68"/>
      <c r="R16" s="68"/>
      <c r="S16" s="68"/>
      <c r="T16" s="68"/>
      <c r="U16" s="68"/>
      <c r="V16" s="68"/>
      <c r="W16" s="68"/>
      <c r="X16" s="68"/>
      <c r="Y16" s="68"/>
    </row>
    <row r="17" spans="1:25">
      <c r="A17" s="1350" t="s">
        <v>169</v>
      </c>
      <c r="B17" s="1351"/>
      <c r="C17" s="1352"/>
      <c r="D17" s="68"/>
      <c r="E17" s="68"/>
      <c r="F17" s="68"/>
      <c r="G17" s="68"/>
      <c r="H17" s="68"/>
      <c r="I17" s="68"/>
      <c r="J17" s="68"/>
      <c r="K17" s="68"/>
      <c r="L17" s="68"/>
      <c r="M17" s="68"/>
      <c r="N17" s="68"/>
      <c r="O17" s="68"/>
      <c r="P17" s="68"/>
      <c r="Q17" s="68"/>
      <c r="R17" s="68"/>
      <c r="S17" s="68"/>
      <c r="T17" s="68"/>
      <c r="U17" s="68"/>
      <c r="V17" s="68"/>
      <c r="W17" s="68"/>
      <c r="X17" s="68"/>
      <c r="Y17" s="68"/>
    </row>
    <row r="18" spans="1:25">
      <c r="A18" s="79" t="s">
        <v>2</v>
      </c>
      <c r="B18" s="86" t="s">
        <v>150</v>
      </c>
      <c r="C18" s="87" t="s">
        <v>170</v>
      </c>
      <c r="D18" s="68"/>
      <c r="E18" s="68"/>
      <c r="F18" s="68"/>
      <c r="G18" s="68"/>
      <c r="H18" s="68"/>
      <c r="I18" s="68"/>
      <c r="J18" s="68"/>
      <c r="K18" s="68"/>
      <c r="L18" s="68"/>
      <c r="M18" s="68"/>
      <c r="N18" s="68"/>
      <c r="O18" s="68"/>
      <c r="P18" s="68"/>
      <c r="Q18" s="68"/>
      <c r="R18" s="68"/>
      <c r="S18" s="68"/>
      <c r="T18" s="68"/>
      <c r="U18" s="68"/>
      <c r="V18" s="68"/>
      <c r="W18" s="68"/>
      <c r="X18" s="68"/>
      <c r="Y18" s="68"/>
    </row>
    <row r="19" spans="1:25">
      <c r="A19" s="1393" t="s">
        <v>735</v>
      </c>
      <c r="B19" s="1393" t="str">
        <f>DetalleFactura_Muestreo!H2</f>
        <v>Corresponde a la combinacion unica de cada detalle de factura</v>
      </c>
      <c r="C19" s="7" t="str">
        <f>DetalleFactura_Muestreo!A3</f>
        <v>Id</v>
      </c>
      <c r="D19" s="68"/>
      <c r="E19" s="68"/>
      <c r="F19" s="68"/>
      <c r="G19" s="68"/>
      <c r="H19" s="68"/>
      <c r="I19" s="68"/>
      <c r="P19" s="68"/>
      <c r="Q19" s="68"/>
      <c r="R19" s="68"/>
      <c r="S19" s="68"/>
      <c r="T19" s="68"/>
      <c r="U19" s="68"/>
      <c r="V19" s="68"/>
      <c r="W19" s="68"/>
      <c r="X19" s="68"/>
      <c r="Y19" s="68"/>
    </row>
    <row r="20" spans="1:25" ht="29.25" customHeight="1">
      <c r="A20" s="1393"/>
      <c r="B20" s="1393"/>
      <c r="C20" s="7" t="str">
        <f>DetalleFactura_Muestreo!D3</f>
        <v>descripcion</v>
      </c>
      <c r="D20" s="68"/>
      <c r="E20" s="68"/>
      <c r="F20" s="68"/>
      <c r="G20" s="68"/>
      <c r="H20" s="68"/>
      <c r="I20" s="68"/>
      <c r="J20" s="68"/>
      <c r="K20" s="68"/>
      <c r="L20" s="68"/>
      <c r="M20" s="68"/>
      <c r="N20" s="68"/>
      <c r="O20" s="68"/>
      <c r="P20" s="68"/>
      <c r="Q20" s="68"/>
      <c r="R20" s="68"/>
      <c r="S20" s="68"/>
      <c r="T20" s="68"/>
      <c r="U20" s="68"/>
      <c r="V20" s="68"/>
      <c r="W20" s="68"/>
      <c r="X20" s="68"/>
      <c r="Y20" s="68"/>
    </row>
    <row r="21" spans="1:25">
      <c r="A21" s="70"/>
      <c r="B21" s="70"/>
      <c r="C21" s="152"/>
      <c r="D21" s="152"/>
      <c r="E21" s="152"/>
      <c r="F21" s="152"/>
      <c r="G21" s="152"/>
      <c r="H21" s="152"/>
      <c r="I21" s="152"/>
      <c r="J21" s="152"/>
      <c r="K21" s="152"/>
      <c r="L21" s="152"/>
      <c r="M21" s="152"/>
      <c r="N21" s="152"/>
      <c r="O21" s="152"/>
      <c r="P21" s="152"/>
      <c r="Q21" s="152"/>
      <c r="R21" s="152"/>
      <c r="S21" s="152"/>
      <c r="T21" s="152"/>
      <c r="U21" s="152"/>
      <c r="V21" s="152"/>
      <c r="W21" s="152"/>
      <c r="X21" s="152"/>
      <c r="Y21" s="152"/>
    </row>
    <row r="22" spans="1:25">
      <c r="A22" s="70"/>
      <c r="B22" s="70"/>
      <c r="C22" s="152"/>
      <c r="D22" s="152"/>
      <c r="E22" s="152"/>
      <c r="F22" s="152"/>
      <c r="G22" s="152"/>
      <c r="H22" s="152"/>
      <c r="I22" s="152"/>
      <c r="J22" s="152"/>
      <c r="K22" s="152"/>
      <c r="L22" s="152"/>
      <c r="M22" s="152"/>
      <c r="N22" s="152"/>
      <c r="O22" s="152"/>
      <c r="P22" s="152"/>
      <c r="Q22" s="152"/>
      <c r="R22" s="752"/>
      <c r="S22" s="152"/>
      <c r="T22" s="152"/>
      <c r="U22" s="152"/>
      <c r="V22" s="152"/>
      <c r="W22" s="152"/>
      <c r="X22" s="152"/>
      <c r="Y22" s="152"/>
    </row>
    <row r="23" spans="1:25">
      <c r="A23" s="68"/>
      <c r="B23" s="68"/>
      <c r="C23" s="68"/>
      <c r="D23" s="68"/>
      <c r="E23" s="68"/>
      <c r="F23" s="68"/>
      <c r="G23" s="68"/>
      <c r="H23" s="68"/>
      <c r="I23" s="68"/>
      <c r="J23" s="68"/>
      <c r="K23" s="68"/>
      <c r="L23" s="68"/>
      <c r="M23" s="68"/>
      <c r="N23" s="68"/>
      <c r="O23" s="68"/>
      <c r="P23" s="68"/>
      <c r="Q23" s="68"/>
      <c r="R23" s="68"/>
      <c r="S23" s="68"/>
      <c r="T23" s="68"/>
      <c r="U23" s="68"/>
      <c r="V23" s="68"/>
      <c r="W23" s="68"/>
      <c r="X23" s="68"/>
      <c r="Y23" s="68"/>
    </row>
    <row r="24" spans="1:25">
      <c r="A24" s="68"/>
      <c r="B24" s="68"/>
      <c r="C24" s="68"/>
      <c r="D24" s="68"/>
      <c r="E24" s="68"/>
      <c r="F24" s="68"/>
      <c r="G24" s="68"/>
      <c r="H24" s="68"/>
      <c r="I24" s="68"/>
      <c r="J24" s="68"/>
      <c r="K24" s="68"/>
      <c r="L24" s="68"/>
      <c r="M24" s="68"/>
      <c r="N24" s="68"/>
      <c r="O24" s="68"/>
      <c r="P24" s="68"/>
      <c r="Q24" s="68"/>
      <c r="R24" s="68"/>
      <c r="S24" s="68"/>
      <c r="T24" s="68"/>
      <c r="U24" s="68"/>
      <c r="V24" s="68"/>
      <c r="W24" s="68"/>
      <c r="X24" s="68"/>
      <c r="Y24" s="68"/>
    </row>
    <row r="25" spans="1:25">
      <c r="A25" s="1442" t="s">
        <v>172</v>
      </c>
      <c r="B25" s="1443"/>
      <c r="C25" s="1443" t="s">
        <v>3</v>
      </c>
      <c r="D25" s="1443"/>
      <c r="E25" s="1443"/>
      <c r="F25" s="1443"/>
      <c r="G25" s="1443" t="s">
        <v>173</v>
      </c>
      <c r="H25" s="1443"/>
      <c r="I25" s="1443"/>
      <c r="J25" s="1443" t="s">
        <v>174</v>
      </c>
      <c r="K25" s="1443"/>
      <c r="L25" s="1443"/>
      <c r="M25" s="1443"/>
      <c r="N25" s="1443"/>
      <c r="O25" s="1443" t="s">
        <v>175</v>
      </c>
      <c r="P25" s="1443"/>
      <c r="Q25" s="1443" t="s">
        <v>176</v>
      </c>
      <c r="R25" s="1445"/>
      <c r="S25" s="68"/>
      <c r="T25" s="68"/>
      <c r="U25" s="68"/>
      <c r="V25" s="68"/>
      <c r="W25" s="68"/>
      <c r="X25" s="68"/>
      <c r="Y25" s="68"/>
    </row>
    <row r="26" spans="1:25">
      <c r="A26" s="1444"/>
      <c r="B26" s="1334"/>
      <c r="C26" s="1334"/>
      <c r="D26" s="1334"/>
      <c r="E26" s="1334"/>
      <c r="F26" s="1334"/>
      <c r="G26" s="479" t="s">
        <v>177</v>
      </c>
      <c r="H26" s="479" t="s">
        <v>178</v>
      </c>
      <c r="I26" s="479" t="s">
        <v>3</v>
      </c>
      <c r="J26" s="479" t="s">
        <v>179</v>
      </c>
      <c r="K26" s="1334" t="s">
        <v>3</v>
      </c>
      <c r="L26" s="1334"/>
      <c r="M26" s="1334"/>
      <c r="N26" s="1334"/>
      <c r="O26" s="479" t="s">
        <v>180</v>
      </c>
      <c r="P26" s="479" t="s">
        <v>3</v>
      </c>
      <c r="Q26" s="479" t="s">
        <v>181</v>
      </c>
      <c r="R26" s="481" t="s">
        <v>182</v>
      </c>
      <c r="S26" s="68"/>
      <c r="T26" s="68"/>
      <c r="U26" s="68"/>
      <c r="V26" s="68"/>
      <c r="W26" s="68"/>
      <c r="X26" s="68"/>
      <c r="Y26" s="68"/>
    </row>
    <row r="27" spans="1:25" ht="115.5">
      <c r="A27" s="1680" t="s">
        <v>736</v>
      </c>
      <c r="B27" s="1681"/>
      <c r="C27" s="1682" t="s">
        <v>737</v>
      </c>
      <c r="D27" s="1682"/>
      <c r="E27" s="1682"/>
      <c r="F27" s="1682"/>
      <c r="G27" s="1683" t="s">
        <v>738</v>
      </c>
      <c r="H27" s="1683" t="s">
        <v>18</v>
      </c>
      <c r="I27" s="1682" t="s">
        <v>739</v>
      </c>
      <c r="J27" s="1683" t="s">
        <v>18</v>
      </c>
      <c r="K27" s="1682" t="s">
        <v>740</v>
      </c>
      <c r="L27" s="1682"/>
      <c r="M27" s="1682"/>
      <c r="N27" s="1682"/>
      <c r="O27" s="459" t="s">
        <v>741</v>
      </c>
      <c r="P27" s="497" t="s">
        <v>742</v>
      </c>
      <c r="Q27" s="495" t="s">
        <v>743</v>
      </c>
      <c r="R27" s="482" t="s">
        <v>744</v>
      </c>
      <c r="S27" s="68"/>
      <c r="T27" s="68"/>
      <c r="U27" s="68"/>
      <c r="V27" s="68"/>
      <c r="W27" s="68"/>
      <c r="X27" s="68"/>
      <c r="Y27" s="68"/>
    </row>
    <row r="28" spans="1:25" ht="101.25">
      <c r="A28" s="1680"/>
      <c r="B28" s="1681"/>
      <c r="C28" s="1682"/>
      <c r="D28" s="1682"/>
      <c r="E28" s="1682"/>
      <c r="F28" s="1682"/>
      <c r="G28" s="1683"/>
      <c r="H28" s="1683"/>
      <c r="I28" s="1682"/>
      <c r="J28" s="1683"/>
      <c r="K28" s="1682"/>
      <c r="L28" s="1682"/>
      <c r="M28" s="1682"/>
      <c r="N28" s="1682"/>
      <c r="O28" s="459" t="s">
        <v>745</v>
      </c>
      <c r="P28" s="495" t="s">
        <v>746</v>
      </c>
      <c r="Q28" s="495" t="s">
        <v>747</v>
      </c>
      <c r="R28" s="482" t="s">
        <v>190</v>
      </c>
      <c r="S28" s="68"/>
      <c r="T28" s="68"/>
      <c r="U28" s="68"/>
      <c r="V28" s="68"/>
      <c r="W28" s="68"/>
      <c r="X28" s="68"/>
      <c r="Y28" s="68"/>
    </row>
    <row r="29" spans="1:25" ht="101.25">
      <c r="A29" s="1680"/>
      <c r="B29" s="1681"/>
      <c r="C29" s="1682"/>
      <c r="D29" s="1682"/>
      <c r="E29" s="1682"/>
      <c r="F29" s="1682"/>
      <c r="G29" s="1683"/>
      <c r="H29" s="1683"/>
      <c r="I29" s="1682"/>
      <c r="J29" s="1683"/>
      <c r="K29" s="1682"/>
      <c r="L29" s="1682"/>
      <c r="M29" s="1682"/>
      <c r="N29" s="1682"/>
      <c r="O29" s="459" t="s">
        <v>748</v>
      </c>
      <c r="P29" s="495" t="s">
        <v>749</v>
      </c>
      <c r="Q29" s="495" t="s">
        <v>750</v>
      </c>
      <c r="R29" s="482" t="s">
        <v>190</v>
      </c>
      <c r="S29" s="68"/>
      <c r="T29" s="68"/>
      <c r="U29" s="68"/>
      <c r="V29" s="68"/>
      <c r="W29" s="68"/>
      <c r="X29" s="68"/>
      <c r="Y29" s="68"/>
    </row>
    <row r="30" spans="1:25" ht="130.5">
      <c r="A30" s="1691" t="s">
        <v>751</v>
      </c>
      <c r="B30" s="1654"/>
      <c r="C30" s="1685" t="str">
        <f>'EVENT producto'!C10</f>
        <v>Permite modificar la información de un producto publicado</v>
      </c>
      <c r="D30" s="1685"/>
      <c r="E30" s="1685"/>
      <c r="F30" s="1685"/>
      <c r="G30" s="1684" t="s">
        <v>752</v>
      </c>
      <c r="H30" s="1685" t="s">
        <v>753</v>
      </c>
      <c r="I30" s="1685" t="s">
        <v>754</v>
      </c>
      <c r="J30" s="1684" t="s">
        <v>18</v>
      </c>
      <c r="K30" s="1685" t="s">
        <v>755</v>
      </c>
      <c r="L30" s="1685"/>
      <c r="M30" s="1685"/>
      <c r="N30" s="1685"/>
      <c r="O30" s="464" t="s">
        <v>756</v>
      </c>
      <c r="P30" s="510" t="s">
        <v>757</v>
      </c>
      <c r="Q30" s="510" t="s">
        <v>758</v>
      </c>
      <c r="R30" s="483" t="s">
        <v>190</v>
      </c>
      <c r="S30" s="68"/>
      <c r="T30" s="68"/>
      <c r="U30" s="68"/>
      <c r="V30" s="68"/>
      <c r="W30" s="68"/>
      <c r="X30" s="68"/>
      <c r="Y30" s="68"/>
    </row>
    <row r="31" spans="1:25" ht="101.25">
      <c r="A31" s="1691"/>
      <c r="B31" s="1654"/>
      <c r="C31" s="1685"/>
      <c r="D31" s="1685"/>
      <c r="E31" s="1685"/>
      <c r="F31" s="1685"/>
      <c r="G31" s="1684"/>
      <c r="H31" s="1685"/>
      <c r="I31" s="1685"/>
      <c r="J31" s="1684"/>
      <c r="K31" s="1685"/>
      <c r="L31" s="1685"/>
      <c r="M31" s="1685"/>
      <c r="N31" s="1685"/>
      <c r="O31" s="464" t="s">
        <v>759</v>
      </c>
      <c r="P31" s="500" t="s">
        <v>760</v>
      </c>
      <c r="Q31" s="500" t="s">
        <v>761</v>
      </c>
      <c r="R31" s="483" t="s">
        <v>190</v>
      </c>
      <c r="S31" s="68"/>
      <c r="T31" s="68"/>
      <c r="U31" s="68"/>
      <c r="V31" s="68"/>
      <c r="W31" s="68"/>
      <c r="X31" s="68"/>
      <c r="Y31" s="68"/>
    </row>
    <row r="32" spans="1:25" ht="101.25">
      <c r="A32" s="1686" t="s">
        <v>762</v>
      </c>
      <c r="B32" s="1687"/>
      <c r="C32" s="1452" t="s">
        <v>406</v>
      </c>
      <c r="D32" s="1452"/>
      <c r="E32" s="1452"/>
      <c r="F32" s="1452"/>
      <c r="G32" s="461" t="s">
        <v>100</v>
      </c>
      <c r="H32" s="461" t="s">
        <v>312</v>
      </c>
      <c r="I32" s="361" t="s">
        <v>763</v>
      </c>
      <c r="J32" s="461"/>
      <c r="K32" s="492"/>
      <c r="L32" s="492"/>
      <c r="M32" s="492"/>
      <c r="N32" s="492"/>
      <c r="O32" s="461" t="s">
        <v>764</v>
      </c>
      <c r="P32" s="506" t="s">
        <v>765</v>
      </c>
      <c r="Q32" s="506" t="s">
        <v>766</v>
      </c>
      <c r="R32" s="484" t="s">
        <v>190</v>
      </c>
      <c r="S32" s="68"/>
      <c r="T32" s="68"/>
      <c r="U32" s="68"/>
      <c r="V32" s="68"/>
      <c r="W32" s="68"/>
      <c r="X32" s="68"/>
      <c r="Y32" s="68"/>
    </row>
    <row r="33" spans="1:25" ht="159">
      <c r="A33" s="1688" t="s">
        <v>767</v>
      </c>
      <c r="B33" s="1689"/>
      <c r="C33" s="1690" t="s">
        <v>768</v>
      </c>
      <c r="D33" s="1690"/>
      <c r="E33" s="1690"/>
      <c r="F33" s="1690"/>
      <c r="G33" s="485" t="s">
        <v>100</v>
      </c>
      <c r="H33" s="485" t="s">
        <v>312</v>
      </c>
      <c r="I33" s="486" t="s">
        <v>769</v>
      </c>
      <c r="J33" s="485" t="s">
        <v>18</v>
      </c>
      <c r="K33" s="1690" t="s">
        <v>657</v>
      </c>
      <c r="L33" s="1690"/>
      <c r="M33" s="1690"/>
      <c r="N33" s="1690"/>
      <c r="O33" s="485" t="s">
        <v>658</v>
      </c>
      <c r="P33" s="509" t="s">
        <v>659</v>
      </c>
      <c r="Q33" s="509" t="s">
        <v>660</v>
      </c>
      <c r="R33" s="487" t="s">
        <v>190</v>
      </c>
      <c r="S33" s="68"/>
      <c r="T33" s="68"/>
      <c r="U33" s="68"/>
      <c r="V33" s="68"/>
      <c r="W33" s="68"/>
      <c r="X33" s="68"/>
      <c r="Y33" s="68"/>
    </row>
  </sheetData>
  <mergeCells count="35">
    <mergeCell ref="J30:J31"/>
    <mergeCell ref="K30:N31"/>
    <mergeCell ref="A32:B32"/>
    <mergeCell ref="C32:F32"/>
    <mergeCell ref="A33:B33"/>
    <mergeCell ref="C33:F33"/>
    <mergeCell ref="K33:N33"/>
    <mergeCell ref="A30:B31"/>
    <mergeCell ref="C30:F31"/>
    <mergeCell ref="G30:G31"/>
    <mergeCell ref="H30:H31"/>
    <mergeCell ref="I30:I31"/>
    <mergeCell ref="J25:N25"/>
    <mergeCell ref="O25:P25"/>
    <mergeCell ref="Q25:R25"/>
    <mergeCell ref="K26:N26"/>
    <mergeCell ref="A27:B29"/>
    <mergeCell ref="C27:F29"/>
    <mergeCell ref="G27:G29"/>
    <mergeCell ref="H27:H29"/>
    <mergeCell ref="I27:I29"/>
    <mergeCell ref="J27:J29"/>
    <mergeCell ref="G25:I25"/>
    <mergeCell ref="K27:N29"/>
    <mergeCell ref="A17:C17"/>
    <mergeCell ref="A19:A20"/>
    <mergeCell ref="B19:B20"/>
    <mergeCell ref="A25:B26"/>
    <mergeCell ref="C25:F26"/>
    <mergeCell ref="B4:U4"/>
    <mergeCell ref="A1:B1"/>
    <mergeCell ref="C1:D1"/>
    <mergeCell ref="E1:G1"/>
    <mergeCell ref="B2:U2"/>
    <mergeCell ref="B3:U3"/>
  </mergeCells>
  <hyperlinks>
    <hyperlink ref="C1:D1" location="'Modelo de dominio'!A1" display="&lt;&lt; volver al modelo de dominio" xr:uid="{BA3C3F01-64F6-4C11-9F4F-3B69789CC7A9}"/>
    <hyperlink ref="B4" location="'Vendedor'!A1" display="Ver" xr:uid="{6330837A-62A5-46EB-B581-03DF96CBBB9C}"/>
    <hyperlink ref="E1:G1" location="'Compra_Muestreo'!A1" display="&lt;&lt;Volver a muestreo" xr:uid="{CC1148BE-5A8D-4DD6-B7B6-85690DD10CCD}"/>
    <hyperlink ref="A1:B1" location="'Objetos de dominio'!A1" display="&lt;&lt; Volver al listado de objetos de dominio " xr:uid="{B8C68996-4B72-4087-909E-76F85BED3955}"/>
    <hyperlink ref="B4:U4" location="'DetalleFactura_Muestreo'!A1" display="Ver" xr:uid="{51534741-3B07-4178-977D-A40DAE5B945B}"/>
    <hyperlink ref="V5" location="'Producto_caracterizacion'!A22" display="=A22" xr:uid="{9D43B701-8F2E-4CFB-A90E-260EB9238A64}"/>
    <hyperlink ref="W5" location="'Producto_caracterizacion'!A25" display="=A25" xr:uid="{1E79E0D9-A0B0-42E5-9510-4B0D9A0D4DC8}"/>
    <hyperlink ref="A27:B29" location="'Producto_caracterizacion'!V5" display="Registrar un producto" xr:uid="{A82F99CD-03CF-47FB-B90E-48551AE071BF}"/>
    <hyperlink ref="X5" location="'Producto_caracterizacion'!A27" display="=A27" xr:uid="{DBFE8011-551C-4191-A796-BE3DA25FC0D7}"/>
    <hyperlink ref="A32:B32" location="'Producto_Caracterizacion'!X5" display="Eliminar producto" xr:uid="{DDEC3153-7C4C-4D32-82DB-1D9E7F53E773}"/>
    <hyperlink ref="Y5" location="'Producto_caracterizacion'!A28" display="=A28" xr:uid="{946A6AFF-E1DB-41F0-920E-A0EE97CCA6BE}"/>
    <hyperlink ref="A33:B33" location="'Producto_Caracterizacion'!Y5" display="Consultar producto por ID" xr:uid="{4773274B-642F-4C70-B666-7D46527F2EB6}"/>
  </hyperlinks>
  <pageMargins left="0.7" right="0.7" top="0.75" bottom="0.75" header="0.3" footer="0.3"/>
  <legacyDrawing r:id="rId1"/>
  <extLst>
    <ext xmlns:x14="http://schemas.microsoft.com/office/spreadsheetml/2009/9/main" uri="{CCE6A557-97BC-4b89-ADB6-D9C93CAAB3DF}">
      <x14:dataValidations xmlns:xm="http://schemas.microsoft.com/office/excel/2006/main" count="4">
        <x14:dataValidation type="list" allowBlank="1" showInputMessage="1" showErrorMessage="1" xr:uid="{8B389FBC-1DDC-42CE-A1A4-7950449EC132}">
          <x14:formula1>
            <xm:f>'Valores '!$A$1:$A$19</xm:f>
          </x14:formula1>
          <xm:sqref>B6:B15</xm:sqref>
        </x14:dataValidation>
        <x14:dataValidation type="list" allowBlank="1" showInputMessage="1" showErrorMessage="1" xr:uid="{77BF3821-1F01-4470-84ED-86477BDD42A8}">
          <x14:formula1>
            <xm:f>'Valores '!$C$2:$C$5</xm:f>
          </x14:formula1>
          <xm:sqref>H6 G6:G15 H7:I15</xm:sqref>
        </x14:dataValidation>
        <x14:dataValidation type="list" allowBlank="1" showInputMessage="1" showErrorMessage="1" xr:uid="{CE240D0E-D42B-4BB9-91A9-DD3AB03DB943}">
          <x14:formula1>
            <xm:f>'Valores '!$D$2:$D$3</xm:f>
          </x14:formula1>
          <xm:sqref>L6 L9:T9 M6:T8 M10:T15</xm:sqref>
        </x14:dataValidation>
        <x14:dataValidation type="list" allowBlank="1" showInputMessage="1" showErrorMessage="1" xr:uid="{24F59A76-DA23-4E69-ABB5-479D71CE859A}">
          <x14:formula1>
            <xm:f>'Valores '!$C$2:$C$4</xm:f>
          </x14:formula1>
          <xm:sqref>G16</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64052F-44A0-41B2-95FE-D344615548E2}">
  <sheetPr>
    <tabColor rgb="FFC73232"/>
  </sheetPr>
  <dimension ref="A1:M17"/>
  <sheetViews>
    <sheetView topLeftCell="L6" workbookViewId="0">
      <selection activeCell="M6" sqref="M4:M6"/>
    </sheetView>
  </sheetViews>
  <sheetFormatPr defaultRowHeight="15"/>
  <cols>
    <col min="1" max="1" width="21.140625" customWidth="1"/>
    <col min="2" max="2" width="21" customWidth="1"/>
    <col min="3" max="3" width="22" customWidth="1"/>
    <col min="4" max="4" width="23.42578125" customWidth="1"/>
    <col min="5" max="5" width="22" customWidth="1"/>
    <col min="6" max="6" width="17.85546875" customWidth="1"/>
    <col min="7" max="7" width="23.5703125" customWidth="1"/>
    <col min="8" max="8" width="21.140625" customWidth="1"/>
    <col min="9" max="9" width="14.42578125" customWidth="1"/>
    <col min="10" max="10" width="17.5703125" customWidth="1"/>
    <col min="11" max="11" width="18.42578125" customWidth="1"/>
    <col min="12" max="12" width="19.140625" customWidth="1"/>
    <col min="13" max="13" width="17.140625" customWidth="1"/>
  </cols>
  <sheetData>
    <row r="1" spans="1:13">
      <c r="A1" s="82"/>
      <c r="B1" s="82"/>
      <c r="C1" s="82"/>
      <c r="D1" s="82"/>
      <c r="E1" s="82"/>
      <c r="F1" s="82"/>
      <c r="G1" s="82"/>
      <c r="H1" s="82"/>
      <c r="I1" s="82"/>
      <c r="J1" s="82"/>
      <c r="K1" s="82"/>
      <c r="L1" s="82"/>
      <c r="M1" s="82"/>
    </row>
    <row r="2" spans="1:13">
      <c r="A2" s="1172" t="s">
        <v>215</v>
      </c>
      <c r="B2" s="1693" t="s">
        <v>54</v>
      </c>
      <c r="C2" s="1693"/>
      <c r="D2" s="1693"/>
      <c r="E2" s="1693"/>
      <c r="F2" s="1693"/>
      <c r="G2" s="1693"/>
      <c r="H2" s="1693"/>
      <c r="I2" s="1693"/>
      <c r="J2" s="1693"/>
      <c r="K2" s="1693"/>
      <c r="L2" s="1693"/>
      <c r="M2" s="1693"/>
    </row>
    <row r="3" spans="1:13">
      <c r="A3" s="1172" t="s">
        <v>127</v>
      </c>
      <c r="B3" s="1612" t="s">
        <v>216</v>
      </c>
      <c r="C3" s="1612"/>
      <c r="D3" s="1612"/>
      <c r="E3" s="1612"/>
      <c r="F3" s="1612"/>
      <c r="G3" s="1612"/>
      <c r="H3" s="1612"/>
      <c r="I3" s="1612"/>
      <c r="J3" s="1612"/>
      <c r="K3" s="1612"/>
      <c r="L3" s="1612"/>
      <c r="M3" s="1612"/>
    </row>
    <row r="4" spans="1:13" ht="25.5" customHeight="1">
      <c r="A4" s="1173" t="s">
        <v>217</v>
      </c>
      <c r="B4" s="1418" t="s">
        <v>218</v>
      </c>
      <c r="C4" s="1418"/>
      <c r="D4" s="343" t="s">
        <v>219</v>
      </c>
      <c r="E4" s="1419" t="s">
        <v>220</v>
      </c>
      <c r="F4" s="1419"/>
      <c r="G4" s="1413" t="s">
        <v>221</v>
      </c>
      <c r="H4" s="1413"/>
      <c r="I4" s="345" t="s">
        <v>222</v>
      </c>
      <c r="J4" s="346" t="s">
        <v>223</v>
      </c>
      <c r="K4" s="347" t="s">
        <v>224</v>
      </c>
      <c r="L4" s="1420" t="s">
        <v>225</v>
      </c>
      <c r="M4" s="1694" t="s">
        <v>226</v>
      </c>
    </row>
    <row r="5" spans="1:13" ht="15" customHeight="1">
      <c r="A5" s="1692" t="s">
        <v>217</v>
      </c>
      <c r="B5" s="1418" t="s">
        <v>227</v>
      </c>
      <c r="C5" s="1418" t="s">
        <v>3</v>
      </c>
      <c r="D5" s="1433" t="s">
        <v>228</v>
      </c>
      <c r="E5" s="1419" t="s">
        <v>229</v>
      </c>
      <c r="F5" s="1419"/>
      <c r="G5" s="1413" t="s">
        <v>230</v>
      </c>
      <c r="H5" s="1413"/>
      <c r="I5" s="1424" t="s">
        <v>231</v>
      </c>
      <c r="J5" s="1426" t="s">
        <v>232</v>
      </c>
      <c r="K5" s="1428" t="s">
        <v>233</v>
      </c>
      <c r="L5" s="1420"/>
      <c r="M5" s="1694"/>
    </row>
    <row r="6" spans="1:13">
      <c r="A6" s="1692"/>
      <c r="B6" s="1418"/>
      <c r="C6" s="1418"/>
      <c r="D6" s="1433"/>
      <c r="E6" s="344" t="s">
        <v>234</v>
      </c>
      <c r="F6" s="344" t="s">
        <v>3</v>
      </c>
      <c r="G6" s="398" t="s">
        <v>235</v>
      </c>
      <c r="H6" s="398" t="s">
        <v>3</v>
      </c>
      <c r="I6" s="1424"/>
      <c r="J6" s="1426"/>
      <c r="K6" s="1428"/>
      <c r="L6" s="1420"/>
      <c r="M6" s="1694"/>
    </row>
    <row r="7" spans="1:13" ht="53.25" customHeight="1">
      <c r="A7" s="1664" t="s">
        <v>263</v>
      </c>
      <c r="B7" s="1664" t="s">
        <v>770</v>
      </c>
      <c r="C7" s="1664" t="s">
        <v>771</v>
      </c>
      <c r="D7" s="1664" t="s">
        <v>54</v>
      </c>
      <c r="E7" s="1664" t="s">
        <v>772</v>
      </c>
      <c r="F7" s="1664" t="s">
        <v>773</v>
      </c>
      <c r="G7" s="44" t="s">
        <v>774</v>
      </c>
      <c r="H7" s="111" t="s">
        <v>775</v>
      </c>
      <c r="I7" s="1664"/>
      <c r="J7" s="1664" t="s">
        <v>776</v>
      </c>
      <c r="K7" s="1664" t="s">
        <v>777</v>
      </c>
      <c r="L7" s="1664" t="s">
        <v>666</v>
      </c>
      <c r="M7" s="1664" t="s">
        <v>778</v>
      </c>
    </row>
    <row r="8" spans="1:13" ht="48" customHeight="1">
      <c r="A8" s="1664"/>
      <c r="B8" s="1664"/>
      <c r="C8" s="1664"/>
      <c r="D8" s="1664"/>
      <c r="E8" s="1664"/>
      <c r="F8" s="1664"/>
      <c r="G8" s="44" t="s">
        <v>779</v>
      </c>
      <c r="H8" s="111" t="s">
        <v>780</v>
      </c>
      <c r="I8" s="1664"/>
      <c r="J8" s="1664"/>
      <c r="K8" s="1664"/>
      <c r="L8" s="1664"/>
      <c r="M8" s="1664"/>
    </row>
    <row r="9" spans="1:13" ht="48" customHeight="1">
      <c r="A9" s="1664"/>
      <c r="B9" s="1664"/>
      <c r="C9" s="1664"/>
      <c r="D9" s="1664"/>
      <c r="E9" s="1664"/>
      <c r="F9" s="1664"/>
      <c r="G9" s="44" t="s">
        <v>781</v>
      </c>
      <c r="H9" s="111" t="s">
        <v>782</v>
      </c>
      <c r="I9" s="1664"/>
      <c r="J9" s="1664"/>
      <c r="K9" s="1664"/>
      <c r="L9" s="1664"/>
      <c r="M9" s="1664"/>
    </row>
    <row r="10" spans="1:13" ht="55.5" customHeight="1">
      <c r="A10" s="1665" t="s">
        <v>8</v>
      </c>
      <c r="B10" s="1665" t="s">
        <v>783</v>
      </c>
      <c r="C10" s="1665" t="s">
        <v>784</v>
      </c>
      <c r="D10" s="1665" t="s">
        <v>54</v>
      </c>
      <c r="E10" s="1673" t="s">
        <v>666</v>
      </c>
      <c r="F10" s="1663" t="s">
        <v>785</v>
      </c>
      <c r="G10" s="44" t="s">
        <v>786</v>
      </c>
      <c r="H10" s="111" t="s">
        <v>787</v>
      </c>
      <c r="I10" s="1663"/>
      <c r="J10" s="1663" t="s">
        <v>788</v>
      </c>
      <c r="K10" s="1663" t="s">
        <v>789</v>
      </c>
      <c r="L10" s="1665" t="s">
        <v>666</v>
      </c>
      <c r="M10" s="1665" t="s">
        <v>790</v>
      </c>
    </row>
    <row r="11" spans="1:13" ht="50.25" customHeight="1">
      <c r="A11" s="1665"/>
      <c r="B11" s="1665"/>
      <c r="C11" s="1665"/>
      <c r="D11" s="1665"/>
      <c r="E11" s="1673"/>
      <c r="F11" s="1663"/>
      <c r="G11" s="44" t="s">
        <v>791</v>
      </c>
      <c r="H11" s="111" t="s">
        <v>792</v>
      </c>
      <c r="I11" s="1663"/>
      <c r="J11" s="1663"/>
      <c r="K11" s="1663"/>
      <c r="L11" s="1665"/>
      <c r="M11" s="1665"/>
    </row>
    <row r="12" spans="1:13" ht="62.25" customHeight="1">
      <c r="A12" s="1670" t="s">
        <v>28</v>
      </c>
      <c r="B12" s="1670" t="s">
        <v>793</v>
      </c>
      <c r="C12" s="1670" t="s">
        <v>794</v>
      </c>
      <c r="D12" s="1670" t="s">
        <v>54</v>
      </c>
      <c r="E12" s="1672" t="s">
        <v>795</v>
      </c>
      <c r="F12" s="1671" t="s">
        <v>796</v>
      </c>
      <c r="G12" s="44" t="s">
        <v>797</v>
      </c>
      <c r="H12" s="111" t="s">
        <v>798</v>
      </c>
      <c r="I12" s="1671"/>
      <c r="J12" s="1671" t="s">
        <v>799</v>
      </c>
      <c r="K12" s="1671" t="s">
        <v>800</v>
      </c>
      <c r="L12" s="1670" t="s">
        <v>801</v>
      </c>
      <c r="M12" s="1670" t="s">
        <v>802</v>
      </c>
    </row>
    <row r="13" spans="1:13" ht="48.75" customHeight="1">
      <c r="A13" s="1670"/>
      <c r="B13" s="1670"/>
      <c r="C13" s="1670"/>
      <c r="D13" s="1670"/>
      <c r="E13" s="1672"/>
      <c r="F13" s="1671"/>
      <c r="G13" s="44" t="s">
        <v>803</v>
      </c>
      <c r="H13" s="111" t="s">
        <v>804</v>
      </c>
      <c r="I13" s="1671"/>
      <c r="J13" s="1671"/>
      <c r="K13" s="1671"/>
      <c r="L13" s="1670"/>
      <c r="M13" s="1670"/>
    </row>
    <row r="14" spans="1:13" ht="64.5" customHeight="1">
      <c r="A14" s="1670"/>
      <c r="B14" s="1670"/>
      <c r="C14" s="1670"/>
      <c r="D14" s="1670"/>
      <c r="E14" s="1672"/>
      <c r="F14" s="1671"/>
      <c r="G14" s="44" t="s">
        <v>805</v>
      </c>
      <c r="H14" s="111" t="s">
        <v>806</v>
      </c>
      <c r="I14" s="1671"/>
      <c r="J14" s="1671"/>
      <c r="K14" s="1671"/>
      <c r="L14" s="1670"/>
      <c r="M14" s="1670"/>
    </row>
    <row r="15" spans="1:13">
      <c r="A15" s="452"/>
      <c r="B15" s="452"/>
      <c r="C15" s="452"/>
      <c r="D15" s="452"/>
      <c r="E15" s="452"/>
      <c r="F15" s="452"/>
      <c r="G15" s="1144"/>
      <c r="H15" s="452"/>
      <c r="I15" s="452"/>
      <c r="J15" s="452"/>
      <c r="K15" s="452"/>
      <c r="L15" s="452"/>
      <c r="M15" s="446"/>
    </row>
    <row r="16" spans="1:13">
      <c r="G16" s="255"/>
      <c r="H16" s="255"/>
    </row>
    <row r="17" spans="8:8">
      <c r="H17" s="255"/>
    </row>
  </sheetData>
  <mergeCells count="49">
    <mergeCell ref="G5:H5"/>
    <mergeCell ref="B2:M2"/>
    <mergeCell ref="B3:M3"/>
    <mergeCell ref="B4:C4"/>
    <mergeCell ref="E4:F4"/>
    <mergeCell ref="G4:H4"/>
    <mergeCell ref="L4:L6"/>
    <mergeCell ref="M4:M6"/>
    <mergeCell ref="I5:I6"/>
    <mergeCell ref="J5:J6"/>
    <mergeCell ref="K5:K6"/>
    <mergeCell ref="F7:F9"/>
    <mergeCell ref="A5:A6"/>
    <mergeCell ref="B5:B6"/>
    <mergeCell ref="C5:C6"/>
    <mergeCell ref="D5:D6"/>
    <mergeCell ref="E5:F5"/>
    <mergeCell ref="A7:A9"/>
    <mergeCell ref="B7:B9"/>
    <mergeCell ref="C7:C9"/>
    <mergeCell ref="D7:D9"/>
    <mergeCell ref="E7:E9"/>
    <mergeCell ref="A10:A11"/>
    <mergeCell ref="B10:B11"/>
    <mergeCell ref="C10:C11"/>
    <mergeCell ref="D10:D11"/>
    <mergeCell ref="E10:E11"/>
    <mergeCell ref="L10:L11"/>
    <mergeCell ref="M10:M11"/>
    <mergeCell ref="I7:I9"/>
    <mergeCell ref="J7:J9"/>
    <mergeCell ref="K7:K9"/>
    <mergeCell ref="L7:L9"/>
    <mergeCell ref="M7:M9"/>
    <mergeCell ref="F10:F11"/>
    <mergeCell ref="I10:I11"/>
    <mergeCell ref="J10:J11"/>
    <mergeCell ref="K10:K11"/>
    <mergeCell ref="I12:I14"/>
    <mergeCell ref="J12:J14"/>
    <mergeCell ref="K12:K14"/>
    <mergeCell ref="F12:F14"/>
    <mergeCell ref="L12:L14"/>
    <mergeCell ref="M12:M14"/>
    <mergeCell ref="A12:A14"/>
    <mergeCell ref="B12:B14"/>
    <mergeCell ref="C12:C14"/>
    <mergeCell ref="D12:D14"/>
    <mergeCell ref="E12:E14"/>
  </mergeCells>
  <hyperlinks>
    <hyperlink ref="B3:M3" location="'Detallefactura_Muestreo'!A1" display="Muestreo de datos….." xr:uid="{9F4888A9-6A55-4DA1-B275-B7B68DB2C0C5}"/>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C8AAEB-F4A6-4A6A-A1BF-F120B61B4466}">
  <sheetPr>
    <tabColor rgb="FF7030A0"/>
  </sheetPr>
  <dimension ref="A1:X31"/>
  <sheetViews>
    <sheetView workbookViewId="0">
      <selection activeCell="R12" sqref="R12"/>
    </sheetView>
  </sheetViews>
  <sheetFormatPr defaultColWidth="9.140625" defaultRowHeight="15"/>
  <cols>
    <col min="1" max="1" width="17.140625" style="49" customWidth="1"/>
    <col min="2" max="2" width="90.7109375" style="8" customWidth="1"/>
    <col min="3" max="3" width="18.28515625" customWidth="1"/>
    <col min="4" max="4" width="11" customWidth="1"/>
    <col min="5" max="5" width="29.7109375" bestFit="1" customWidth="1"/>
    <col min="6" max="6" width="18" bestFit="1" customWidth="1"/>
    <col min="7" max="7" width="36.5703125" bestFit="1" customWidth="1"/>
    <col min="8" max="8" width="36.5703125" customWidth="1"/>
    <col min="9" max="9" width="23.85546875" bestFit="1" customWidth="1"/>
    <col min="10" max="10" width="36.5703125" bestFit="1" customWidth="1"/>
    <col min="11" max="11" width="10.28515625" bestFit="1" customWidth="1"/>
    <col min="12" max="12" width="21.140625" bestFit="1" customWidth="1"/>
    <col min="13" max="13" width="16.5703125" bestFit="1" customWidth="1"/>
    <col min="14" max="14" width="17" customWidth="1"/>
    <col min="15" max="15" width="23.42578125" bestFit="1" customWidth="1"/>
    <col min="16" max="16" width="36.5703125" bestFit="1" customWidth="1"/>
    <col min="17" max="17" width="14.85546875" bestFit="1" customWidth="1"/>
    <col min="18" max="18" width="26.42578125" bestFit="1" customWidth="1"/>
    <col min="19" max="19" width="24.140625" customWidth="1"/>
    <col min="20" max="20" width="36.5703125" bestFit="1" customWidth="1"/>
  </cols>
  <sheetData>
    <row r="1" spans="1:24">
      <c r="A1" s="40" t="s">
        <v>178</v>
      </c>
      <c r="B1" s="58" t="s">
        <v>3</v>
      </c>
      <c r="C1" s="59" t="s">
        <v>807</v>
      </c>
      <c r="D1" s="465" t="s">
        <v>808</v>
      </c>
      <c r="E1" s="465" t="s">
        <v>809</v>
      </c>
      <c r="F1" s="465" t="s">
        <v>810</v>
      </c>
      <c r="G1" s="465" t="s">
        <v>811</v>
      </c>
      <c r="H1" s="40" t="s">
        <v>812</v>
      </c>
      <c r="I1" s="40" t="s">
        <v>37</v>
      </c>
      <c r="J1" s="467" t="s">
        <v>813</v>
      </c>
      <c r="K1" s="465" t="s">
        <v>814</v>
      </c>
      <c r="L1" s="468" t="s">
        <v>815</v>
      </c>
      <c r="M1" s="697" t="s">
        <v>816</v>
      </c>
      <c r="N1" s="49"/>
      <c r="O1" s="40" t="s">
        <v>817</v>
      </c>
      <c r="P1" s="61" t="s">
        <v>818</v>
      </c>
      <c r="Q1" s="49" t="s">
        <v>819</v>
      </c>
      <c r="R1" s="40" t="s">
        <v>820</v>
      </c>
    </row>
    <row r="2" spans="1:24">
      <c r="A2" s="40" t="s">
        <v>821</v>
      </c>
      <c r="B2" s="55" t="s">
        <v>822</v>
      </c>
      <c r="C2" s="59" t="s">
        <v>823</v>
      </c>
      <c r="D2" s="465" t="s">
        <v>159</v>
      </c>
      <c r="E2" s="465" t="s">
        <v>824</v>
      </c>
      <c r="F2" s="465" t="s">
        <v>825</v>
      </c>
      <c r="G2" s="465" t="s">
        <v>826</v>
      </c>
      <c r="H2" s="40" t="s">
        <v>467</v>
      </c>
      <c r="I2" s="40" t="s">
        <v>827</v>
      </c>
      <c r="J2" s="467" t="s">
        <v>828</v>
      </c>
      <c r="K2" s="465" t="s">
        <v>829</v>
      </c>
      <c r="L2" s="633" t="s">
        <v>830</v>
      </c>
      <c r="M2" s="468" t="s">
        <v>831</v>
      </c>
      <c r="N2" s="49"/>
      <c r="O2" s="40" t="s">
        <v>832</v>
      </c>
      <c r="P2" s="693" t="s">
        <v>833</v>
      </c>
      <c r="Q2" s="737" t="s">
        <v>834</v>
      </c>
      <c r="R2" s="40" t="s">
        <v>834</v>
      </c>
    </row>
    <row r="3" spans="1:24" ht="29.25">
      <c r="A3" s="40" t="s">
        <v>835</v>
      </c>
      <c r="B3" s="55" t="s">
        <v>836</v>
      </c>
      <c r="C3" s="61" t="s">
        <v>837</v>
      </c>
      <c r="D3" s="465" t="s">
        <v>158</v>
      </c>
      <c r="E3" s="465" t="s">
        <v>838</v>
      </c>
      <c r="F3" s="465" t="s">
        <v>839</v>
      </c>
      <c r="G3" s="465" t="s">
        <v>840</v>
      </c>
      <c r="H3" s="40" t="s">
        <v>841</v>
      </c>
      <c r="I3" s="40" t="s">
        <v>842</v>
      </c>
      <c r="J3" s="467" t="s">
        <v>843</v>
      </c>
      <c r="K3" s="465" t="s">
        <v>24</v>
      </c>
      <c r="L3" s="633" t="s">
        <v>844</v>
      </c>
      <c r="M3" s="468" t="s">
        <v>845</v>
      </c>
      <c r="N3" s="49"/>
      <c r="O3" s="40" t="s">
        <v>846</v>
      </c>
      <c r="P3" s="693" t="s">
        <v>451</v>
      </c>
      <c r="Q3" s="737" t="s">
        <v>847</v>
      </c>
      <c r="R3" s="40" t="s">
        <v>848</v>
      </c>
    </row>
    <row r="4" spans="1:24">
      <c r="A4" s="40" t="s">
        <v>293</v>
      </c>
      <c r="B4" s="60" t="s">
        <v>849</v>
      </c>
      <c r="C4" s="40" t="s">
        <v>850</v>
      </c>
      <c r="E4" s="40" t="s">
        <v>851</v>
      </c>
      <c r="G4" s="465" t="s">
        <v>852</v>
      </c>
      <c r="H4" s="40" t="s">
        <v>853</v>
      </c>
      <c r="I4" s="40" t="s">
        <v>854</v>
      </c>
      <c r="J4" s="467" t="s">
        <v>855</v>
      </c>
      <c r="K4" s="465" t="s">
        <v>12</v>
      </c>
      <c r="L4" s="633" t="s">
        <v>856</v>
      </c>
      <c r="M4" s="468" t="s">
        <v>857</v>
      </c>
      <c r="N4" s="49"/>
      <c r="O4" s="40" t="s">
        <v>858</v>
      </c>
      <c r="P4" s="693" t="s">
        <v>859</v>
      </c>
      <c r="Q4" s="737" t="s">
        <v>860</v>
      </c>
      <c r="R4" s="40" t="s">
        <v>861</v>
      </c>
      <c r="W4" s="2"/>
      <c r="X4" s="2"/>
    </row>
    <row r="5" spans="1:24" ht="43.5">
      <c r="A5" s="40" t="s">
        <v>312</v>
      </c>
      <c r="B5" s="60" t="s">
        <v>862</v>
      </c>
      <c r="C5" s="40" t="s">
        <v>155</v>
      </c>
      <c r="E5" s="100" t="s">
        <v>863</v>
      </c>
      <c r="G5" s="465" t="s">
        <v>864</v>
      </c>
      <c r="H5" s="40" t="s">
        <v>865</v>
      </c>
      <c r="I5" s="40" t="s">
        <v>866</v>
      </c>
      <c r="J5" s="100" t="s">
        <v>867</v>
      </c>
      <c r="L5" s="633" t="s">
        <v>868</v>
      </c>
      <c r="M5" s="468" t="s">
        <v>869</v>
      </c>
      <c r="N5" s="49"/>
      <c r="O5" s="40" t="s">
        <v>870</v>
      </c>
      <c r="P5" s="82"/>
      <c r="Q5" s="738" t="s">
        <v>871</v>
      </c>
      <c r="R5" s="40" t="s">
        <v>871</v>
      </c>
      <c r="W5" s="2"/>
      <c r="X5" s="2"/>
    </row>
    <row r="6" spans="1:24">
      <c r="A6" s="40" t="s">
        <v>872</v>
      </c>
      <c r="B6" s="55" t="s">
        <v>873</v>
      </c>
      <c r="E6" s="40" t="s">
        <v>874</v>
      </c>
      <c r="G6" s="465" t="s">
        <v>875</v>
      </c>
      <c r="H6" s="40" t="s">
        <v>876</v>
      </c>
      <c r="I6" s="40" t="s">
        <v>877</v>
      </c>
      <c r="J6" s="100" t="s">
        <v>878</v>
      </c>
      <c r="L6" s="633" t="s">
        <v>879</v>
      </c>
      <c r="M6" s="468" t="s">
        <v>880</v>
      </c>
      <c r="N6" s="49"/>
      <c r="O6" s="40" t="s">
        <v>881</v>
      </c>
      <c r="Q6" s="739" t="s">
        <v>882</v>
      </c>
      <c r="R6" s="40" t="s">
        <v>16</v>
      </c>
      <c r="W6" s="2"/>
      <c r="X6" s="2"/>
    </row>
    <row r="7" spans="1:24">
      <c r="A7" s="40" t="s">
        <v>383</v>
      </c>
      <c r="B7" s="55" t="s">
        <v>883</v>
      </c>
      <c r="E7" s="40" t="s">
        <v>884</v>
      </c>
      <c r="G7" s="465" t="s">
        <v>885</v>
      </c>
      <c r="H7" s="40" t="s">
        <v>886</v>
      </c>
      <c r="I7" s="40" t="s">
        <v>887</v>
      </c>
      <c r="J7" s="100" t="s">
        <v>888</v>
      </c>
      <c r="L7" s="633" t="s">
        <v>889</v>
      </c>
      <c r="M7" s="468" t="s">
        <v>890</v>
      </c>
      <c r="N7" s="49"/>
      <c r="O7" s="40" t="s">
        <v>891</v>
      </c>
      <c r="Q7" s="738" t="s">
        <v>892</v>
      </c>
      <c r="R7" s="40" t="s">
        <v>893</v>
      </c>
      <c r="W7" s="2"/>
      <c r="X7" s="2"/>
    </row>
    <row r="8" spans="1:24">
      <c r="A8" s="40" t="s">
        <v>894</v>
      </c>
      <c r="B8" s="55" t="s">
        <v>895</v>
      </c>
      <c r="E8" s="40" t="s">
        <v>896</v>
      </c>
      <c r="G8" s="465" t="s">
        <v>897</v>
      </c>
      <c r="H8" s="40" t="s">
        <v>898</v>
      </c>
      <c r="I8" s="40" t="s">
        <v>899</v>
      </c>
      <c r="J8" s="100" t="s">
        <v>900</v>
      </c>
      <c r="L8" s="633" t="s">
        <v>855</v>
      </c>
      <c r="M8" s="468" t="s">
        <v>901</v>
      </c>
      <c r="N8" s="49"/>
      <c r="O8" s="40" t="s">
        <v>902</v>
      </c>
      <c r="R8" s="40" t="s">
        <v>903</v>
      </c>
      <c r="W8" s="2"/>
      <c r="X8" s="2"/>
    </row>
    <row r="9" spans="1:24" ht="29.25">
      <c r="A9" s="40" t="s">
        <v>904</v>
      </c>
      <c r="B9" s="55" t="s">
        <v>905</v>
      </c>
      <c r="E9" s="40" t="s">
        <v>906</v>
      </c>
      <c r="G9" s="465" t="s">
        <v>907</v>
      </c>
      <c r="H9" s="40" t="s">
        <v>908</v>
      </c>
      <c r="I9" s="40" t="s">
        <v>909</v>
      </c>
      <c r="J9" s="100" t="s">
        <v>910</v>
      </c>
      <c r="L9" s="633" t="s">
        <v>867</v>
      </c>
      <c r="M9" s="468" t="s">
        <v>911</v>
      </c>
      <c r="N9" s="49"/>
      <c r="O9" s="40" t="s">
        <v>912</v>
      </c>
      <c r="R9" s="40" t="s">
        <v>913</v>
      </c>
      <c r="W9" s="2"/>
      <c r="X9" s="2"/>
    </row>
    <row r="10" spans="1:24" ht="29.25">
      <c r="A10" s="40" t="s">
        <v>914</v>
      </c>
      <c r="B10" s="55" t="s">
        <v>915</v>
      </c>
      <c r="E10" s="40" t="s">
        <v>916</v>
      </c>
      <c r="G10" s="467" t="s">
        <v>917</v>
      </c>
      <c r="H10" s="100" t="s">
        <v>463</v>
      </c>
      <c r="I10" s="40" t="s">
        <v>918</v>
      </c>
      <c r="J10" s="100" t="s">
        <v>919</v>
      </c>
      <c r="L10" s="633" t="s">
        <v>878</v>
      </c>
      <c r="M10" s="468" t="s">
        <v>920</v>
      </c>
      <c r="N10" s="49"/>
      <c r="O10" s="40" t="s">
        <v>921</v>
      </c>
      <c r="W10" s="2"/>
      <c r="X10" s="2"/>
    </row>
    <row r="11" spans="1:24" ht="29.25">
      <c r="A11" s="409" t="str">
        <f>'Objetos de dominio'!A3</f>
        <v>Compra</v>
      </c>
      <c r="B11" s="55" t="str">
        <f>'Objetos de dominio'!B3</f>
        <v>Representa a la persona que realiza compras en la plataforma. Contiene información como su nombre, métodos de pago y compras realizadas.</v>
      </c>
      <c r="E11" s="40" t="s">
        <v>922</v>
      </c>
      <c r="G11" s="465" t="s">
        <v>923</v>
      </c>
      <c r="H11" s="40" t="s">
        <v>924</v>
      </c>
      <c r="I11" s="40" t="s">
        <v>925</v>
      </c>
      <c r="J11" s="100" t="s">
        <v>926</v>
      </c>
      <c r="L11" s="633" t="s">
        <v>888</v>
      </c>
      <c r="M11" s="468" t="s">
        <v>927</v>
      </c>
      <c r="N11" s="49"/>
      <c r="O11" s="51" t="s">
        <v>928</v>
      </c>
      <c r="W11" s="2"/>
      <c r="X11" s="2"/>
    </row>
    <row r="12" spans="1:24" ht="29.25">
      <c r="A12" s="41" t="str">
        <f>'Objetos de dominio'!A4</f>
        <v>Comprador</v>
      </c>
      <c r="B12" s="55" t="str">
        <f>'Objetos de dominio'!B4</f>
        <v>Representa una transacción entre un comprador y un vendedor. Contiene detalles como los productos comprados, el monto total y el estado de la compra.</v>
      </c>
      <c r="E12" s="40" t="s">
        <v>929</v>
      </c>
      <c r="H12" s="40" t="s">
        <v>930</v>
      </c>
      <c r="I12" s="40" t="s">
        <v>931</v>
      </c>
      <c r="J12" s="100" t="s">
        <v>932</v>
      </c>
      <c r="L12" s="633" t="s">
        <v>900</v>
      </c>
      <c r="M12" s="468" t="s">
        <v>831</v>
      </c>
      <c r="N12" s="49"/>
      <c r="O12" s="40" t="s">
        <v>933</v>
      </c>
      <c r="W12" s="2"/>
      <c r="X12" s="2"/>
    </row>
    <row r="13" spans="1:24" ht="29.25">
      <c r="A13" s="41" t="str">
        <f>'Objetos de dominio'!A6</f>
        <v>Delivery</v>
      </c>
      <c r="B13" s="55" t="str">
        <f>'Objetos de dominio'!B6</f>
        <v>Representa a cada uno de los repartidores o empresas de mensajería los cuales hacen entrega del producto y realizan una verificación</v>
      </c>
      <c r="E13" s="40" t="s">
        <v>934</v>
      </c>
      <c r="H13" s="40" t="s">
        <v>935</v>
      </c>
      <c r="I13" s="40" t="s">
        <v>936</v>
      </c>
      <c r="J13" s="100" t="s">
        <v>937</v>
      </c>
      <c r="L13" s="633" t="s">
        <v>910</v>
      </c>
      <c r="M13" s="468" t="s">
        <v>938</v>
      </c>
      <c r="N13" s="49"/>
      <c r="O13" s="707" t="s">
        <v>939</v>
      </c>
    </row>
    <row r="14" spans="1:24">
      <c r="A14" s="41" t="str">
        <f>'Objetos de dominio'!A8</f>
        <v>Pago</v>
      </c>
      <c r="B14" s="55" t="str">
        <f>'Objetos de dominio'!B8</f>
        <v>Representa la transacción monetaria de una compra.</v>
      </c>
      <c r="E14" s="40" t="s">
        <v>940</v>
      </c>
      <c r="H14" s="40" t="s">
        <v>454</v>
      </c>
      <c r="I14" s="40" t="s">
        <v>941</v>
      </c>
      <c r="J14" s="100" t="s">
        <v>942</v>
      </c>
      <c r="L14" s="633" t="s">
        <v>919</v>
      </c>
      <c r="M14" s="468" t="s">
        <v>943</v>
      </c>
    </row>
    <row r="15" spans="1:24" ht="29.25">
      <c r="A15" s="41" t="str">
        <f>'Objetos de dominio'!A9</f>
        <v>Producto</v>
      </c>
      <c r="B15" s="55" t="str">
        <f>'Objetos de dominio'!B9</f>
        <v xml:space="preserve"> Representa los artículos que se encuentran en venta y debe pasar por todas y cada una de las verificaciones</v>
      </c>
      <c r="E15" s="40" t="s">
        <v>944</v>
      </c>
      <c r="H15" s="40" t="s">
        <v>945</v>
      </c>
      <c r="I15" s="40" t="s">
        <v>946</v>
      </c>
      <c r="J15" s="100" t="s">
        <v>947</v>
      </c>
      <c r="L15" s="633" t="s">
        <v>926</v>
      </c>
      <c r="M15" s="468" t="s">
        <v>948</v>
      </c>
    </row>
    <row r="16" spans="1:24">
      <c r="A16" s="41" t="str">
        <f>'Objetos de dominio'!A12</f>
        <v>Vendedor</v>
      </c>
      <c r="B16" s="55" t="str">
        <f>'Objetos de dominio'!B12</f>
        <v>Representa a la persona o empresa que publica y vende productos.</v>
      </c>
      <c r="E16" s="40" t="s">
        <v>949</v>
      </c>
      <c r="H16" s="40" t="s">
        <v>950</v>
      </c>
      <c r="I16" s="40" t="s">
        <v>951</v>
      </c>
      <c r="J16" s="100" t="s">
        <v>952</v>
      </c>
      <c r="L16" s="633" t="s">
        <v>932</v>
      </c>
      <c r="M16" s="468" t="s">
        <v>953</v>
      </c>
    </row>
    <row r="17" spans="1:13" ht="29.25">
      <c r="A17" s="69" t="str">
        <f>'Objetos de dominio'!A14</f>
        <v>Verificador</v>
      </c>
      <c r="B17" s="55" t="str">
        <f>'Objetos de dominio'!B14</f>
        <v>Representa a los datos que confirman que el producto ha sido entregado en buen estado al comprador y así poder validar el pago al vendedor</v>
      </c>
      <c r="H17" s="40" t="s">
        <v>954</v>
      </c>
      <c r="I17" s="40" t="s">
        <v>955</v>
      </c>
      <c r="J17" s="100" t="s">
        <v>956</v>
      </c>
      <c r="L17" s="633" t="s">
        <v>937</v>
      </c>
      <c r="M17" s="468" t="s">
        <v>957</v>
      </c>
    </row>
    <row r="18" spans="1:13" ht="29.25">
      <c r="A18" s="41" t="str">
        <f>'Objetos de dominio'!A15</f>
        <v>Reclamo</v>
      </c>
      <c r="B18" s="56" t="str">
        <f>'Objetos de dominio'!B15</f>
        <v>Representa a los datos que confirman que el producto ha sido entregado en buen estado al comprador y así poder validar el pago al vendedor</v>
      </c>
      <c r="H18" s="40" t="s">
        <v>958</v>
      </c>
      <c r="I18" s="40" t="s">
        <v>959</v>
      </c>
      <c r="J18" s="100" t="s">
        <v>960</v>
      </c>
      <c r="L18" s="633" t="s">
        <v>942</v>
      </c>
      <c r="M18" s="468" t="s">
        <v>961</v>
      </c>
    </row>
    <row r="19" spans="1:13">
      <c r="A19" s="41" t="str">
        <f>'Objetos de dominio'!A16</f>
        <v>Precio</v>
      </c>
      <c r="B19" s="56" t="str">
        <f>'Objetos de dominio'!B16</f>
        <v>Representa el valor de cada producto</v>
      </c>
      <c r="H19" s="40" t="s">
        <v>962</v>
      </c>
      <c r="I19" s="40" t="s">
        <v>963</v>
      </c>
      <c r="J19" s="100" t="s">
        <v>964</v>
      </c>
      <c r="L19" s="633" t="s">
        <v>947</v>
      </c>
      <c r="M19" s="468" t="s">
        <v>965</v>
      </c>
    </row>
    <row r="20" spans="1:13">
      <c r="A20" s="410" t="str">
        <f>'Objetos de dominio'!A17</f>
        <v>DetalleCompra</v>
      </c>
      <c r="B20" s="56" t="str">
        <f>'Objetos de dominio'!B17</f>
        <v xml:space="preserve">Representa los detalles de cada compra que se realiza </v>
      </c>
      <c r="H20" s="40" t="s">
        <v>966</v>
      </c>
      <c r="I20" s="40" t="s">
        <v>967</v>
      </c>
      <c r="J20" s="100" t="s">
        <v>968</v>
      </c>
      <c r="L20" s="633" t="s">
        <v>952</v>
      </c>
      <c r="M20" s="468" t="s">
        <v>969</v>
      </c>
    </row>
    <row r="21" spans="1:13">
      <c r="A21" s="40" t="str">
        <f>'Objetos de dominio'!A18</f>
        <v>Pais</v>
      </c>
      <c r="B21" s="56" t="str">
        <f>'Objetos de dominio'!B18</f>
        <v xml:space="preserve">Representa el pais de donde se realizo la compra </v>
      </c>
      <c r="H21" s="40" t="s">
        <v>970</v>
      </c>
      <c r="I21" s="40" t="s">
        <v>971</v>
      </c>
      <c r="J21" s="100" t="s">
        <v>972</v>
      </c>
      <c r="L21" s="633" t="s">
        <v>956</v>
      </c>
      <c r="M21" s="468" t="s">
        <v>973</v>
      </c>
    </row>
    <row r="22" spans="1:13">
      <c r="A22" s="40" t="str">
        <f>'Objetos de dominio'!A20</f>
        <v>Motivo</v>
      </c>
      <c r="B22" s="56" t="str">
        <f>'Objetos de dominio'!B20</f>
        <v>Representa el motivo por el cual se esta realizando un reclamo</v>
      </c>
      <c r="H22" s="40" t="s">
        <v>974</v>
      </c>
      <c r="I22" s="40" t="s">
        <v>975</v>
      </c>
      <c r="J22" s="100" t="s">
        <v>976</v>
      </c>
      <c r="L22" s="633" t="s">
        <v>960</v>
      </c>
      <c r="M22" s="468" t="s">
        <v>977</v>
      </c>
    </row>
    <row r="23" spans="1:13">
      <c r="A23" s="40" t="str">
        <f>'Objetos de dominio'!A22</f>
        <v xml:space="preserve">EstadoReclamo </v>
      </c>
      <c r="B23" s="56" t="str">
        <f>'Objetos de dominio'!B22</f>
        <v>Representa el estado en el que se encuentra cada uno de los reclamos</v>
      </c>
      <c r="H23" s="40" t="s">
        <v>978</v>
      </c>
      <c r="I23" s="40" t="s">
        <v>979</v>
      </c>
      <c r="J23" s="100" t="s">
        <v>980</v>
      </c>
      <c r="L23" s="633" t="s">
        <v>964</v>
      </c>
      <c r="M23" s="468" t="s">
        <v>981</v>
      </c>
    </row>
    <row r="24" spans="1:13">
      <c r="A24" s="40" t="str">
        <f>'Objetos de dominio'!A23</f>
        <v>HistorialReclamo</v>
      </c>
      <c r="B24" s="56" t="str">
        <f>'Objetos de dominio'!B23</f>
        <v>Representa el historial de pasos por los cuales un reclamo ha pasado</v>
      </c>
      <c r="H24" s="40" t="s">
        <v>982</v>
      </c>
      <c r="I24" s="40" t="s">
        <v>983</v>
      </c>
      <c r="J24" s="100" t="s">
        <v>984</v>
      </c>
      <c r="L24" s="633" t="s">
        <v>968</v>
      </c>
      <c r="M24" s="468" t="s">
        <v>985</v>
      </c>
    </row>
    <row r="25" spans="1:13">
      <c r="H25" s="40" t="s">
        <v>986</v>
      </c>
      <c r="I25" s="40" t="s">
        <v>987</v>
      </c>
      <c r="J25" s="100" t="s">
        <v>988</v>
      </c>
      <c r="L25" s="633" t="s">
        <v>972</v>
      </c>
      <c r="M25" s="468" t="s">
        <v>989</v>
      </c>
    </row>
    <row r="26" spans="1:13">
      <c r="H26" s="40" t="s">
        <v>990</v>
      </c>
      <c r="I26" s="40" t="s">
        <v>991</v>
      </c>
      <c r="J26" s="100" t="s">
        <v>992</v>
      </c>
      <c r="L26" s="633" t="s">
        <v>976</v>
      </c>
      <c r="M26" s="468" t="s">
        <v>993</v>
      </c>
    </row>
    <row r="27" spans="1:13">
      <c r="H27" s="40" t="s">
        <v>994</v>
      </c>
      <c r="I27" s="40" t="s">
        <v>995</v>
      </c>
      <c r="J27" s="100" t="s">
        <v>996</v>
      </c>
      <c r="L27" s="633" t="s">
        <v>980</v>
      </c>
      <c r="M27" s="468" t="s">
        <v>997</v>
      </c>
    </row>
    <row r="28" spans="1:13">
      <c r="L28" s="633" t="s">
        <v>984</v>
      </c>
      <c r="M28" s="468" t="s">
        <v>998</v>
      </c>
    </row>
    <row r="29" spans="1:13">
      <c r="L29" s="633" t="s">
        <v>988</v>
      </c>
      <c r="M29" s="468" t="s">
        <v>999</v>
      </c>
    </row>
    <row r="30" spans="1:13">
      <c r="L30" s="633" t="s">
        <v>992</v>
      </c>
      <c r="M30" s="468" t="s">
        <v>1000</v>
      </c>
    </row>
    <row r="31" spans="1:13">
      <c r="L31" s="633" t="s">
        <v>996</v>
      </c>
      <c r="M31" s="468" t="s">
        <v>1001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EE023B-506C-4B17-BFCA-F2FC8974CF47}">
  <sheetPr>
    <tabColor theme="5" tint="-0.249977111117893"/>
  </sheetPr>
  <dimension ref="A1:H11"/>
  <sheetViews>
    <sheetView workbookViewId="0">
      <selection activeCell="C3" sqref="C3"/>
    </sheetView>
  </sheetViews>
  <sheetFormatPr defaultColWidth="11.42578125" defaultRowHeight="15"/>
  <cols>
    <col min="1" max="1" width="28.140625" style="49" customWidth="1"/>
    <col min="2" max="2" width="33.28515625" style="49" customWidth="1"/>
    <col min="3" max="3" width="115" style="49" customWidth="1"/>
    <col min="4" max="8" width="25.28515625" style="49" customWidth="1"/>
    <col min="9" max="16384" width="11.42578125" style="49"/>
  </cols>
  <sheetData>
    <row r="1" spans="1:8">
      <c r="A1" s="1695" t="s">
        <v>93</v>
      </c>
      <c r="B1" s="1696"/>
      <c r="C1" s="245"/>
      <c r="D1" s="38"/>
      <c r="F1" s="5"/>
      <c r="G1" s="5"/>
      <c r="H1" s="5"/>
    </row>
    <row r="2" spans="1:8" ht="21.75">
      <c r="A2" s="92" t="s">
        <v>570</v>
      </c>
      <c r="B2" s="93" t="s">
        <v>1002</v>
      </c>
      <c r="C2" s="94" t="s">
        <v>1003</v>
      </c>
    </row>
    <row r="3" spans="1:8">
      <c r="A3" s="141" t="s">
        <v>100</v>
      </c>
      <c r="B3" s="7" t="s">
        <v>150</v>
      </c>
      <c r="C3" s="18" t="s">
        <v>105</v>
      </c>
      <c r="D3" s="16"/>
      <c r="E3" s="16"/>
      <c r="F3" s="16"/>
      <c r="G3" s="16"/>
      <c r="H3" s="16"/>
    </row>
    <row r="4" spans="1:8" ht="29.25">
      <c r="A4" s="12" t="s">
        <v>707</v>
      </c>
      <c r="B4" s="95" t="s">
        <v>708</v>
      </c>
      <c r="C4" s="97" t="str">
        <f>A4 &amp; "-" &amp; B4</f>
        <v>a1f3d5c7-9b2e-4e68-bf07-3c9d2a5e6f41-AsusROG - Intel i5, 16GB, 512SSD</v>
      </c>
      <c r="D4" s="98"/>
      <c r="E4" s="98"/>
      <c r="F4" s="98"/>
      <c r="G4" s="98"/>
      <c r="H4" s="98"/>
    </row>
    <row r="5" spans="1:8" ht="29.25">
      <c r="A5" s="12" t="s">
        <v>711</v>
      </c>
      <c r="B5" s="95" t="s">
        <v>712</v>
      </c>
      <c r="C5" s="97" t="str">
        <f>A5 &amp; "-" &amp; B5</f>
        <v>d7c4a9f1-3e2b-41f6-85d0-7a5b9c3e8f26-Galaxy zFlip - 128GB, Camara 48mp</v>
      </c>
      <c r="D5" s="98"/>
      <c r="E5" s="98"/>
      <c r="F5" s="98"/>
      <c r="G5" s="98"/>
      <c r="H5" s="98"/>
    </row>
    <row r="6" spans="1:8" ht="29.25">
      <c r="A6" s="12" t="s">
        <v>715</v>
      </c>
      <c r="B6" s="9" t="s">
        <v>716</v>
      </c>
      <c r="C6" s="97" t="str">
        <f>A6 &amp; "-" &amp; B6</f>
        <v>f5b2d8a7-6c3e-49a1-b0f9-2d7e4c5a3f81-Silla de escritorio Ejecutiva Negro Bonno Clásico Niza</v>
      </c>
    </row>
    <row r="7" spans="1:8" ht="29.25">
      <c r="A7" s="12" t="s">
        <v>719</v>
      </c>
      <c r="B7" s="103" t="s">
        <v>720</v>
      </c>
      <c r="C7" s="97" t="str">
        <f>A7 &amp; "-" &amp; B7</f>
        <v>9e3d7b5c-2f41-48a6-b0d2-5f8c1a7e9f34-iPhone 15 de 256GB 5G | 6GB RAM | Pantalla 6.1 pulgadas</v>
      </c>
    </row>
    <row r="8" spans="1:8" ht="29.25">
      <c r="A8" s="244" t="s">
        <v>723</v>
      </c>
      <c r="B8" s="136" t="s">
        <v>724</v>
      </c>
      <c r="C8" s="97" t="str">
        <f>A8 &amp; "-" &amp; B8</f>
        <v>c8a5d7e3-1f2b-4b9c-85d0-6e4f7a3d2f91-Lenovo Legion Go S AMD Ryzen Z2 GO 32GB 1TB - Blanco</v>
      </c>
    </row>
    <row r="11" spans="1:8">
      <c r="C11" s="138"/>
    </row>
  </sheetData>
  <mergeCells count="1">
    <mergeCell ref="A1:B1"/>
  </mergeCells>
  <hyperlinks>
    <hyperlink ref="A1:B1" location="'Objetos de dominio'!A1" display="&lt;&lt; Volver al listado de objetos de dominio " xr:uid="{E5319EA8-E3D8-4ED1-B41C-E5A59CB76D2A}"/>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3A2B23-2F24-4853-99FA-2FD43C7CB8F1}">
  <sheetPr>
    <tabColor theme="5" tint="-0.249977111117893"/>
  </sheetPr>
  <dimension ref="A1:Y25"/>
  <sheetViews>
    <sheetView topLeftCell="A7" workbookViewId="0">
      <selection activeCell="A11" sqref="A11:A12"/>
    </sheetView>
  </sheetViews>
  <sheetFormatPr defaultColWidth="9.140625" defaultRowHeight="15"/>
  <cols>
    <col min="1" max="1" width="23.42578125" style="68" bestFit="1" customWidth="1"/>
    <col min="2" max="2" width="30" style="68" customWidth="1"/>
    <col min="3" max="3" width="16.140625" style="68" bestFit="1" customWidth="1"/>
    <col min="4" max="4" width="16.42578125" style="68" bestFit="1" customWidth="1"/>
    <col min="5" max="5" width="9.42578125" style="68" bestFit="1" customWidth="1"/>
    <col min="6" max="6" width="29.28515625" style="68" bestFit="1" customWidth="1"/>
    <col min="7" max="7" width="16.5703125" style="68" bestFit="1" customWidth="1"/>
    <col min="8" max="8" width="14.5703125" style="68" customWidth="1"/>
    <col min="9" max="9" width="22.42578125" style="68" customWidth="1"/>
    <col min="10" max="10" width="28" style="68" customWidth="1"/>
    <col min="11" max="11" width="16.42578125" style="68" bestFit="1" customWidth="1"/>
    <col min="12" max="12" width="14.140625" style="68" bestFit="1" customWidth="1"/>
    <col min="13" max="13" width="34.140625" style="68" bestFit="1" customWidth="1"/>
    <col min="14" max="14" width="31.42578125" style="68" bestFit="1" customWidth="1"/>
    <col min="15" max="15" width="15.7109375" style="68" bestFit="1" customWidth="1"/>
    <col min="16" max="16" width="19.85546875" style="68" customWidth="1"/>
    <col min="17" max="17" width="23.28515625" style="68" customWidth="1"/>
    <col min="18" max="18" width="20" style="68" customWidth="1"/>
    <col min="19" max="19" width="10.5703125" style="68" bestFit="1" customWidth="1"/>
    <col min="20" max="20" width="21" style="68" bestFit="1" customWidth="1"/>
    <col min="21" max="21" width="33.140625" style="68" customWidth="1"/>
    <col min="22" max="22" width="24" style="68" customWidth="1"/>
    <col min="23" max="23" width="39" style="68" customWidth="1"/>
    <col min="24" max="24" width="24" style="68" customWidth="1"/>
    <col min="25" max="25" width="26.28515625" style="68" customWidth="1"/>
    <col min="26" max="16384" width="9.140625" style="68"/>
  </cols>
  <sheetData>
    <row r="1" spans="1:25">
      <c r="A1" s="1624" t="s">
        <v>93</v>
      </c>
      <c r="B1" s="1625"/>
      <c r="C1" s="1625" t="s">
        <v>1</v>
      </c>
      <c r="D1" s="1625"/>
      <c r="E1" s="1626" t="s">
        <v>125</v>
      </c>
      <c r="F1" s="1626"/>
      <c r="G1" s="1626"/>
    </row>
    <row r="2" spans="1:25">
      <c r="A2" s="77" t="s">
        <v>126</v>
      </c>
      <c r="B2" s="1627" t="s">
        <v>18</v>
      </c>
      <c r="C2" s="1627"/>
      <c r="D2" s="1627"/>
      <c r="E2" s="1627"/>
      <c r="F2" s="1627"/>
      <c r="G2" s="1627"/>
      <c r="H2" s="1627"/>
      <c r="I2" s="1627"/>
      <c r="J2" s="1627"/>
      <c r="K2" s="1627"/>
      <c r="L2" s="1627"/>
      <c r="M2" s="1627"/>
      <c r="N2" s="1627"/>
      <c r="O2" s="1627"/>
      <c r="P2" s="1627"/>
      <c r="Q2" s="1627"/>
      <c r="R2" s="1627"/>
      <c r="S2" s="1627"/>
      <c r="T2" s="1627"/>
      <c r="U2" s="1628"/>
    </row>
    <row r="3" spans="1:25">
      <c r="A3" s="78" t="s">
        <v>127</v>
      </c>
      <c r="B3" s="1629" t="s">
        <v>1004</v>
      </c>
      <c r="C3" s="1629"/>
      <c r="D3" s="1629"/>
      <c r="E3" s="1629"/>
      <c r="F3" s="1629"/>
      <c r="G3" s="1629"/>
      <c r="H3" s="1629"/>
      <c r="I3" s="1629"/>
      <c r="J3" s="1629"/>
      <c r="K3" s="1629"/>
      <c r="L3" s="1629"/>
      <c r="M3" s="1629"/>
      <c r="N3" s="1629"/>
      <c r="O3" s="1629"/>
      <c r="P3" s="1629"/>
      <c r="Q3" s="1629"/>
      <c r="R3" s="1629"/>
      <c r="S3" s="1629"/>
      <c r="T3" s="1629"/>
      <c r="U3" s="1630"/>
    </row>
    <row r="4" spans="1:25">
      <c r="A4" s="79" t="s">
        <v>129</v>
      </c>
      <c r="B4" s="1622" t="s">
        <v>7</v>
      </c>
      <c r="C4" s="1622"/>
      <c r="D4" s="1622"/>
      <c r="E4" s="1622"/>
      <c r="F4" s="1622"/>
      <c r="G4" s="1622"/>
      <c r="H4" s="1622"/>
      <c r="I4" s="1622"/>
      <c r="J4" s="1622"/>
      <c r="K4" s="1622"/>
      <c r="L4" s="1622"/>
      <c r="M4" s="1622"/>
      <c r="N4" s="1622"/>
      <c r="O4" s="1622"/>
      <c r="P4" s="1622"/>
      <c r="Q4" s="1622"/>
      <c r="R4" s="1622"/>
      <c r="S4" s="1622"/>
      <c r="T4" s="1622"/>
      <c r="U4" s="1623"/>
    </row>
    <row r="5" spans="1:25">
      <c r="A5" s="17" t="s">
        <v>130</v>
      </c>
      <c r="B5" s="80" t="s">
        <v>131</v>
      </c>
      <c r="C5" s="80" t="s">
        <v>132</v>
      </c>
      <c r="D5" s="80" t="s">
        <v>133</v>
      </c>
      <c r="E5" s="80" t="s">
        <v>134</v>
      </c>
      <c r="F5" s="7" t="s">
        <v>135</v>
      </c>
      <c r="G5" s="7" t="s">
        <v>136</v>
      </c>
      <c r="H5" s="7" t="s">
        <v>137</v>
      </c>
      <c r="I5" s="7" t="s">
        <v>138</v>
      </c>
      <c r="J5" s="7" t="s">
        <v>139</v>
      </c>
      <c r="K5" s="7" t="s">
        <v>140</v>
      </c>
      <c r="L5" s="7" t="s">
        <v>141</v>
      </c>
      <c r="M5" s="7" t="s">
        <v>142</v>
      </c>
      <c r="N5" s="67" t="s">
        <v>143</v>
      </c>
      <c r="O5" s="7" t="s">
        <v>144</v>
      </c>
      <c r="P5" s="7" t="s">
        <v>145</v>
      </c>
      <c r="Q5" s="7" t="s">
        <v>146</v>
      </c>
      <c r="R5" s="7" t="s">
        <v>147</v>
      </c>
      <c r="S5" s="7" t="s">
        <v>148</v>
      </c>
      <c r="T5" s="7" t="s">
        <v>149</v>
      </c>
      <c r="U5" s="73" t="s">
        <v>150</v>
      </c>
      <c r="V5" s="435" t="str">
        <f>A19</f>
        <v>Registrar un producto</v>
      </c>
      <c r="W5" s="436" t="str">
        <f>A22</f>
        <v>Actualizar información de un producto</v>
      </c>
      <c r="X5" s="475" t="str">
        <f>A24</f>
        <v>Eliminar producto</v>
      </c>
      <c r="Y5" s="488" t="str">
        <f>A25</f>
        <v>Consultar producto por ID</v>
      </c>
    </row>
    <row r="6" spans="1:25" ht="150">
      <c r="A6" s="9" t="s">
        <v>100</v>
      </c>
      <c r="B6" s="7" t="s">
        <v>154</v>
      </c>
      <c r="C6" s="7">
        <v>36</v>
      </c>
      <c r="D6" s="7">
        <v>36</v>
      </c>
      <c r="E6" s="7" t="s">
        <v>155</v>
      </c>
      <c r="F6" s="7" t="s">
        <v>155</v>
      </c>
      <c r="G6" s="7" t="s">
        <v>155</v>
      </c>
      <c r="H6" s="7" t="s">
        <v>155</v>
      </c>
      <c r="I6" s="67" t="s">
        <v>155</v>
      </c>
      <c r="J6" s="9" t="s">
        <v>156</v>
      </c>
      <c r="K6" s="9" t="s">
        <v>157</v>
      </c>
      <c r="L6" s="7" t="s">
        <v>158</v>
      </c>
      <c r="M6" s="7" t="s">
        <v>159</v>
      </c>
      <c r="N6" s="7" t="s">
        <v>159</v>
      </c>
      <c r="O6" s="7" t="s">
        <v>159</v>
      </c>
      <c r="P6" s="7" t="s">
        <v>158</v>
      </c>
      <c r="Q6" s="7" t="s">
        <v>159</v>
      </c>
      <c r="R6" s="7" t="s">
        <v>158</v>
      </c>
      <c r="S6" s="7" t="s">
        <v>159</v>
      </c>
      <c r="T6" s="7" t="s">
        <v>159</v>
      </c>
      <c r="U6" s="9" t="s">
        <v>292</v>
      </c>
      <c r="V6" s="433"/>
      <c r="W6" s="437"/>
      <c r="X6" s="474"/>
      <c r="Y6" s="476"/>
    </row>
    <row r="7" spans="1:25" ht="113.25" customHeight="1">
      <c r="A7" s="7" t="s">
        <v>150</v>
      </c>
      <c r="B7" s="7" t="s">
        <v>154</v>
      </c>
      <c r="C7" s="7">
        <v>5</v>
      </c>
      <c r="D7" s="7">
        <v>100</v>
      </c>
      <c r="E7" s="7" t="s">
        <v>157</v>
      </c>
      <c r="F7" s="7" t="s">
        <v>155</v>
      </c>
      <c r="G7" s="7" t="s">
        <v>155</v>
      </c>
      <c r="H7" s="7" t="s">
        <v>155</v>
      </c>
      <c r="I7" s="7" t="s">
        <v>155</v>
      </c>
      <c r="J7" s="82" t="s">
        <v>596</v>
      </c>
      <c r="K7" s="7" t="s">
        <v>155</v>
      </c>
      <c r="L7" s="7" t="s">
        <v>159</v>
      </c>
      <c r="M7" s="7" t="s">
        <v>159</v>
      </c>
      <c r="N7" s="7" t="s">
        <v>159</v>
      </c>
      <c r="O7" s="7" t="s">
        <v>158</v>
      </c>
      <c r="P7" s="7" t="s">
        <v>158</v>
      </c>
      <c r="Q7" s="7" t="s">
        <v>159</v>
      </c>
      <c r="R7" s="7" t="s">
        <v>159</v>
      </c>
      <c r="S7" s="7" t="s">
        <v>159</v>
      </c>
      <c r="T7" s="7" t="s">
        <v>158</v>
      </c>
      <c r="U7" s="74" t="s">
        <v>732</v>
      </c>
      <c r="V7" s="433"/>
      <c r="W7" s="437"/>
      <c r="X7" s="474"/>
      <c r="Y7" s="476"/>
    </row>
    <row r="9" spans="1:25">
      <c r="A9" s="1350" t="s">
        <v>169</v>
      </c>
      <c r="B9" s="1351"/>
      <c r="C9" s="1352"/>
    </row>
    <row r="10" spans="1:25">
      <c r="A10" s="79" t="s">
        <v>2</v>
      </c>
      <c r="B10" s="86" t="s">
        <v>150</v>
      </c>
      <c r="C10" s="87" t="s">
        <v>170</v>
      </c>
    </row>
    <row r="11" spans="1:25" ht="23.25" customHeight="1">
      <c r="A11" s="1393" t="s">
        <v>1005</v>
      </c>
      <c r="B11" s="1393" t="str">
        <f>Producto_Muestreo!C2</f>
        <v>Corresponde a la combinacion unica de cada producto siendo esta conformada por varios datos haciendola unica e irrepetible</v>
      </c>
      <c r="C11" s="7" t="str">
        <f>Producto_Muestreo!A3</f>
        <v>id</v>
      </c>
    </row>
    <row r="12" spans="1:25" ht="45" customHeight="1">
      <c r="A12" s="1393"/>
      <c r="B12" s="1393"/>
      <c r="C12" s="7" t="str">
        <f>Producto_Muestreo!B3</f>
        <v>Descripcion</v>
      </c>
    </row>
    <row r="13" spans="1:25" s="152" customFormat="1" ht="25.5" customHeight="1">
      <c r="A13" s="70"/>
      <c r="B13" s="70"/>
    </row>
    <row r="14" spans="1:25" s="152" customFormat="1" ht="27" customHeight="1">
      <c r="A14" s="70"/>
      <c r="B14" s="70"/>
      <c r="R14" s="752"/>
    </row>
    <row r="17" spans="1:18">
      <c r="A17" s="1442" t="s">
        <v>172</v>
      </c>
      <c r="B17" s="1443"/>
      <c r="C17" s="1443" t="s">
        <v>3</v>
      </c>
      <c r="D17" s="1443"/>
      <c r="E17" s="1443"/>
      <c r="F17" s="1443"/>
      <c r="G17" s="1443" t="s">
        <v>173</v>
      </c>
      <c r="H17" s="1443"/>
      <c r="I17" s="1443"/>
      <c r="J17" s="1443" t="s">
        <v>174</v>
      </c>
      <c r="K17" s="1443"/>
      <c r="L17" s="1443"/>
      <c r="M17" s="1443"/>
      <c r="N17" s="1443"/>
      <c r="O17" s="1443" t="s">
        <v>175</v>
      </c>
      <c r="P17" s="1443"/>
      <c r="Q17" s="1443" t="s">
        <v>176</v>
      </c>
      <c r="R17" s="1445"/>
    </row>
    <row r="18" spans="1:18">
      <c r="A18" s="1444"/>
      <c r="B18" s="1334"/>
      <c r="C18" s="1334"/>
      <c r="D18" s="1334"/>
      <c r="E18" s="1334"/>
      <c r="F18" s="1334"/>
      <c r="G18" s="479" t="s">
        <v>177</v>
      </c>
      <c r="H18" s="479" t="s">
        <v>178</v>
      </c>
      <c r="I18" s="479" t="s">
        <v>3</v>
      </c>
      <c r="J18" s="479" t="s">
        <v>179</v>
      </c>
      <c r="K18" s="1334" t="s">
        <v>3</v>
      </c>
      <c r="L18" s="1334"/>
      <c r="M18" s="1334"/>
      <c r="N18" s="1334"/>
      <c r="O18" s="479" t="s">
        <v>180</v>
      </c>
      <c r="P18" s="479" t="s">
        <v>3</v>
      </c>
      <c r="Q18" s="479" t="s">
        <v>181</v>
      </c>
      <c r="R18" s="481" t="s">
        <v>182</v>
      </c>
    </row>
    <row r="19" spans="1:18" ht="43.5">
      <c r="A19" s="1680" t="s">
        <v>736</v>
      </c>
      <c r="B19" s="1681"/>
      <c r="C19" s="1682" t="s">
        <v>737</v>
      </c>
      <c r="D19" s="1682"/>
      <c r="E19" s="1682"/>
      <c r="F19" s="1682"/>
      <c r="G19" s="1683" t="s">
        <v>738</v>
      </c>
      <c r="H19" s="1683" t="s">
        <v>18</v>
      </c>
      <c r="I19" s="1682" t="s">
        <v>739</v>
      </c>
      <c r="J19" s="1683" t="s">
        <v>18</v>
      </c>
      <c r="K19" s="1682" t="s">
        <v>740</v>
      </c>
      <c r="L19" s="1682"/>
      <c r="M19" s="1682"/>
      <c r="N19" s="1682"/>
      <c r="O19" s="459" t="s">
        <v>741</v>
      </c>
      <c r="P19" s="497" t="s">
        <v>742</v>
      </c>
      <c r="Q19" s="495" t="s">
        <v>743</v>
      </c>
      <c r="R19" s="482" t="s">
        <v>744</v>
      </c>
    </row>
    <row r="20" spans="1:18" ht="43.5">
      <c r="A20" s="1680"/>
      <c r="B20" s="1681"/>
      <c r="C20" s="1682"/>
      <c r="D20" s="1682"/>
      <c r="E20" s="1682"/>
      <c r="F20" s="1682"/>
      <c r="G20" s="1683"/>
      <c r="H20" s="1683"/>
      <c r="I20" s="1682"/>
      <c r="J20" s="1683"/>
      <c r="K20" s="1682"/>
      <c r="L20" s="1682"/>
      <c r="M20" s="1682"/>
      <c r="N20" s="1682"/>
      <c r="O20" s="459" t="s">
        <v>745</v>
      </c>
      <c r="P20" s="495" t="s">
        <v>746</v>
      </c>
      <c r="Q20" s="495" t="s">
        <v>747</v>
      </c>
      <c r="R20" s="482" t="s">
        <v>190</v>
      </c>
    </row>
    <row r="21" spans="1:18" ht="43.5">
      <c r="A21" s="1680"/>
      <c r="B21" s="1681"/>
      <c r="C21" s="1682"/>
      <c r="D21" s="1682"/>
      <c r="E21" s="1682"/>
      <c r="F21" s="1682"/>
      <c r="G21" s="1683"/>
      <c r="H21" s="1683"/>
      <c r="I21" s="1682"/>
      <c r="J21" s="1683"/>
      <c r="K21" s="1682"/>
      <c r="L21" s="1682"/>
      <c r="M21" s="1682"/>
      <c r="N21" s="1682"/>
      <c r="O21" s="459" t="s">
        <v>748</v>
      </c>
      <c r="P21" s="495" t="s">
        <v>749</v>
      </c>
      <c r="Q21" s="495" t="s">
        <v>750</v>
      </c>
      <c r="R21" s="482" t="s">
        <v>190</v>
      </c>
    </row>
    <row r="22" spans="1:18" ht="57.75">
      <c r="A22" s="1691" t="s">
        <v>751</v>
      </c>
      <c r="B22" s="1654"/>
      <c r="C22" s="1685" t="str">
        <f>'EVENT producto'!C10</f>
        <v>Permite modificar la información de un producto publicado</v>
      </c>
      <c r="D22" s="1685"/>
      <c r="E22" s="1685"/>
      <c r="F22" s="1685"/>
      <c r="G22" s="1684" t="s">
        <v>752</v>
      </c>
      <c r="H22" s="1685" t="s">
        <v>753</v>
      </c>
      <c r="I22" s="1685" t="s">
        <v>754</v>
      </c>
      <c r="J22" s="1684" t="s">
        <v>18</v>
      </c>
      <c r="K22" s="1685" t="s">
        <v>755</v>
      </c>
      <c r="L22" s="1685"/>
      <c r="M22" s="1685"/>
      <c r="N22" s="1685"/>
      <c r="O22" s="464" t="s">
        <v>756</v>
      </c>
      <c r="P22" s="510" t="s">
        <v>757</v>
      </c>
      <c r="Q22" s="510" t="s">
        <v>758</v>
      </c>
      <c r="R22" s="483" t="s">
        <v>190</v>
      </c>
    </row>
    <row r="23" spans="1:18" ht="57.75">
      <c r="A23" s="1691"/>
      <c r="B23" s="1654"/>
      <c r="C23" s="1685"/>
      <c r="D23" s="1685"/>
      <c r="E23" s="1685"/>
      <c r="F23" s="1685"/>
      <c r="G23" s="1684"/>
      <c r="H23" s="1685"/>
      <c r="I23" s="1685"/>
      <c r="J23" s="1684"/>
      <c r="K23" s="1685"/>
      <c r="L23" s="1685"/>
      <c r="M23" s="1685"/>
      <c r="N23" s="1685"/>
      <c r="O23" s="464" t="s">
        <v>759</v>
      </c>
      <c r="P23" s="500" t="s">
        <v>760</v>
      </c>
      <c r="Q23" s="500" t="s">
        <v>761</v>
      </c>
      <c r="R23" s="483" t="s">
        <v>190</v>
      </c>
    </row>
    <row r="24" spans="1:18" ht="43.5">
      <c r="A24" s="1686" t="s">
        <v>762</v>
      </c>
      <c r="B24" s="1687"/>
      <c r="C24" s="1452" t="s">
        <v>406</v>
      </c>
      <c r="D24" s="1452"/>
      <c r="E24" s="1452"/>
      <c r="F24" s="1452"/>
      <c r="G24" s="461" t="s">
        <v>100</v>
      </c>
      <c r="H24" s="461" t="s">
        <v>312</v>
      </c>
      <c r="I24" s="361" t="s">
        <v>763</v>
      </c>
      <c r="J24" s="461"/>
      <c r="K24" s="492"/>
      <c r="L24" s="492"/>
      <c r="M24" s="492"/>
      <c r="N24" s="492"/>
      <c r="O24" s="461" t="s">
        <v>764</v>
      </c>
      <c r="P24" s="506" t="s">
        <v>765</v>
      </c>
      <c r="Q24" s="506" t="s">
        <v>766</v>
      </c>
      <c r="R24" s="484" t="s">
        <v>190</v>
      </c>
    </row>
    <row r="25" spans="1:18" ht="57.75">
      <c r="A25" s="1688" t="s">
        <v>767</v>
      </c>
      <c r="B25" s="1689"/>
      <c r="C25" s="1690" t="s">
        <v>768</v>
      </c>
      <c r="D25" s="1690"/>
      <c r="E25" s="1690"/>
      <c r="F25" s="1690"/>
      <c r="G25" s="485" t="s">
        <v>100</v>
      </c>
      <c r="H25" s="485" t="s">
        <v>312</v>
      </c>
      <c r="I25" s="486" t="s">
        <v>769</v>
      </c>
      <c r="J25" s="485" t="s">
        <v>18</v>
      </c>
      <c r="K25" s="1690" t="s">
        <v>657</v>
      </c>
      <c r="L25" s="1690"/>
      <c r="M25" s="1690"/>
      <c r="N25" s="1690"/>
      <c r="O25" s="485" t="s">
        <v>658</v>
      </c>
      <c r="P25" s="509" t="s">
        <v>659</v>
      </c>
      <c r="Q25" s="509" t="s">
        <v>660</v>
      </c>
      <c r="R25" s="487" t="s">
        <v>190</v>
      </c>
    </row>
  </sheetData>
  <mergeCells count="35">
    <mergeCell ref="Q17:R17"/>
    <mergeCell ref="K18:N18"/>
    <mergeCell ref="A19:B21"/>
    <mergeCell ref="C19:F21"/>
    <mergeCell ref="G19:G21"/>
    <mergeCell ref="A17:B18"/>
    <mergeCell ref="C17:F18"/>
    <mergeCell ref="G17:I17"/>
    <mergeCell ref="A9:C9"/>
    <mergeCell ref="A1:B1"/>
    <mergeCell ref="C1:D1"/>
    <mergeCell ref="E1:G1"/>
    <mergeCell ref="B2:U2"/>
    <mergeCell ref="B3:U3"/>
    <mergeCell ref="B4:U4"/>
    <mergeCell ref="B11:B12"/>
    <mergeCell ref="A11:A12"/>
    <mergeCell ref="O17:P17"/>
    <mergeCell ref="H19:H21"/>
    <mergeCell ref="J17:N17"/>
    <mergeCell ref="J19:J21"/>
    <mergeCell ref="K19:N21"/>
    <mergeCell ref="I19:I21"/>
    <mergeCell ref="A25:B25"/>
    <mergeCell ref="C25:F25"/>
    <mergeCell ref="K25:N25"/>
    <mergeCell ref="J22:J23"/>
    <mergeCell ref="K22:N23"/>
    <mergeCell ref="A22:B23"/>
    <mergeCell ref="C22:F23"/>
    <mergeCell ref="G22:G23"/>
    <mergeCell ref="H22:H23"/>
    <mergeCell ref="C24:F24"/>
    <mergeCell ref="A24:B24"/>
    <mergeCell ref="I22:I23"/>
  </mergeCells>
  <hyperlinks>
    <hyperlink ref="C1:D1" location="'Modelo de dominio'!A1" display="&lt;&lt; volver al modelo de dominio" xr:uid="{9CC7E0CA-A114-4D2B-9077-840D1A04CF0A}"/>
    <hyperlink ref="B4" location="'Vendedor'!A1" display="Ver" xr:uid="{4C4E6B4F-38C0-441B-93F4-1B0829E28582}"/>
    <hyperlink ref="E1:G1" location="'Compra_Muestreo'!A1" display="&lt;&lt;Volver a muestreo" xr:uid="{C5BBB17C-DA4B-42CF-9AEC-B51BFDEBC0F9}"/>
    <hyperlink ref="A1:B1" location="'Objetos de dominio'!A1" display="&lt;&lt; Volver al listado de objetos de dominio " xr:uid="{8680CC56-14CD-4948-8965-32C4FA945E64}"/>
    <hyperlink ref="B4:U4" location="'Producto_muestreo'!A1" display="Ver" xr:uid="{66454534-9AC0-4F4B-9255-9892AE49D0C5}"/>
    <hyperlink ref="V5" location="'Producto_caracterizacion'!A22" display="=A22" xr:uid="{098B5639-4EFE-4256-939C-7AEDC347C806}"/>
    <hyperlink ref="W5" location="'Producto_caracterizacion'!A25" display="=A25" xr:uid="{9D1A1320-A276-4927-9DEB-E310B00D151F}"/>
    <hyperlink ref="A19:B21" location="'Producto_caracterizacion'!V5" display="Registrar un producto" xr:uid="{A157FA51-3793-43DD-A967-FA638342AF48}"/>
    <hyperlink ref="X5" location="'Producto_caracterizacion'!A27" display="=A27" xr:uid="{724565E7-CC82-4938-B3E2-5C2D371B0689}"/>
    <hyperlink ref="A24:B24" location="'Producto_Caracterizacion'!X5" display="Eliminar producto" xr:uid="{9ABB7F48-2C30-45ED-9A32-A68E0C487CE9}"/>
    <hyperlink ref="Y5" location="'Producto_caracterizacion'!A28" display="=A28" xr:uid="{55C07387-B196-4438-BC2E-5629BCC33BD9}"/>
    <hyperlink ref="A25:B25" location="'Producto_Caracterizacion'!Y5" display="Consultar producto por ID" xr:uid="{63157A43-EC31-4AF2-BFD7-86AAB916632E}"/>
  </hyperlinks>
  <pageMargins left="0.7" right="0.7" top="0.75" bottom="0.75" header="0.3" footer="0.3"/>
  <legacyDrawing r:id="rId1"/>
  <extLst>
    <ext xmlns:x14="http://schemas.microsoft.com/office/spreadsheetml/2009/9/main" uri="{CCE6A557-97BC-4b89-ADB6-D9C93CAAB3DF}">
      <x14:dataValidations xmlns:xm="http://schemas.microsoft.com/office/excel/2006/main" count="4">
        <x14:dataValidation type="list" allowBlank="1" showInputMessage="1" showErrorMessage="1" xr:uid="{6973826C-1CF6-4DFE-B005-D4C7AE80E6CA}">
          <x14:formula1>
            <xm:f>'Valores '!$C$2:$C$4</xm:f>
          </x14:formula1>
          <xm:sqref>G8</xm:sqref>
        </x14:dataValidation>
        <x14:dataValidation type="list" allowBlank="1" showInputMessage="1" showErrorMessage="1" xr:uid="{F67C965F-93B5-4644-A8CC-96D7DE9F0246}">
          <x14:formula1>
            <xm:f>'Valores '!$D$2:$D$3</xm:f>
          </x14:formula1>
          <xm:sqref>L6 M6:T7</xm:sqref>
        </x14:dataValidation>
        <x14:dataValidation type="list" allowBlank="1" showInputMessage="1" showErrorMessage="1" xr:uid="{03941A26-5BA8-49B9-BF53-C7F69F1F566A}">
          <x14:formula1>
            <xm:f>'Valores '!$C$2:$C$5</xm:f>
          </x14:formula1>
          <xm:sqref>H6 G6:G7 H7:I7</xm:sqref>
        </x14:dataValidation>
        <x14:dataValidation type="list" allowBlank="1" showInputMessage="1" showErrorMessage="1" xr:uid="{271462DC-EB0F-46C6-AC95-7F4DDA26B33D}">
          <x14:formula1>
            <xm:f>'Valores '!$A$1:$A$19</xm:f>
          </x14:formula1>
          <xm:sqref>B6:B7</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0898BE-1123-4F42-B8D7-D1271B17E234}">
  <sheetPr>
    <tabColor theme="5" tint="-0.249977111117893"/>
  </sheetPr>
  <dimension ref="A2:M17"/>
  <sheetViews>
    <sheetView workbookViewId="0"/>
  </sheetViews>
  <sheetFormatPr defaultColWidth="9.140625" defaultRowHeight="15"/>
  <cols>
    <col min="1" max="1" width="16.7109375" customWidth="1"/>
    <col min="2" max="2" width="23.5703125" customWidth="1"/>
    <col min="3" max="3" width="25.5703125" customWidth="1"/>
    <col min="4" max="4" width="30.140625" customWidth="1"/>
    <col min="5" max="5" width="21.28515625" customWidth="1"/>
    <col min="6" max="6" width="18.5703125" customWidth="1"/>
    <col min="7" max="7" width="19.85546875" bestFit="1" customWidth="1"/>
    <col min="8" max="8" width="53.7109375" customWidth="1"/>
    <col min="9" max="9" width="21.42578125" customWidth="1"/>
    <col min="10" max="10" width="22.42578125" customWidth="1"/>
    <col min="11" max="11" width="25.140625" customWidth="1"/>
    <col min="12" max="12" width="24.7109375" customWidth="1"/>
    <col min="13" max="13" width="31.5703125" customWidth="1"/>
  </cols>
  <sheetData>
    <row r="2" spans="1:13">
      <c r="A2" s="268" t="s">
        <v>215</v>
      </c>
      <c r="B2" s="2797" t="s">
        <v>18</v>
      </c>
      <c r="C2" s="2797"/>
      <c r="D2" s="2797"/>
      <c r="E2" s="2797"/>
      <c r="F2" s="2797"/>
      <c r="G2" s="2797"/>
      <c r="H2" s="2797"/>
      <c r="I2" s="2797"/>
      <c r="J2" s="2797"/>
      <c r="K2" s="2797"/>
      <c r="L2" s="2797"/>
      <c r="M2" s="2798"/>
    </row>
    <row r="3" spans="1:13" ht="15" customHeight="1">
      <c r="A3" s="269" t="s">
        <v>127</v>
      </c>
      <c r="B3" s="1668" t="s">
        <v>216</v>
      </c>
      <c r="C3" s="1668"/>
      <c r="D3" s="1668"/>
      <c r="E3" s="1668"/>
      <c r="F3" s="1668"/>
      <c r="G3" s="1668"/>
      <c r="H3" s="1668"/>
      <c r="I3" s="1668"/>
      <c r="J3" s="1668"/>
      <c r="K3" s="1668"/>
      <c r="L3" s="1668"/>
      <c r="M3" s="1669"/>
    </row>
    <row r="4" spans="1:13" ht="15" customHeight="1">
      <c r="A4" s="270" t="s">
        <v>217</v>
      </c>
      <c r="B4" s="1708" t="s">
        <v>218</v>
      </c>
      <c r="C4" s="1708"/>
      <c r="D4" s="271" t="s">
        <v>219</v>
      </c>
      <c r="E4" s="1709" t="s">
        <v>220</v>
      </c>
      <c r="F4" s="1709"/>
      <c r="G4" s="1710" t="s">
        <v>221</v>
      </c>
      <c r="H4" s="1710"/>
      <c r="I4" s="273" t="s">
        <v>222</v>
      </c>
      <c r="J4" s="274" t="s">
        <v>223</v>
      </c>
      <c r="K4" s="275" t="s">
        <v>224</v>
      </c>
      <c r="L4" s="2799" t="s">
        <v>225</v>
      </c>
      <c r="M4" s="2800" t="s">
        <v>226</v>
      </c>
    </row>
    <row r="5" spans="1:13" ht="15" customHeight="1">
      <c r="A5" s="2801" t="s">
        <v>217</v>
      </c>
      <c r="B5" s="1708" t="s">
        <v>227</v>
      </c>
      <c r="C5" s="1708" t="s">
        <v>3</v>
      </c>
      <c r="D5" s="1711" t="s">
        <v>228</v>
      </c>
      <c r="E5" s="1709" t="s">
        <v>229</v>
      </c>
      <c r="F5" s="1709"/>
      <c r="G5" s="2802" t="s">
        <v>230</v>
      </c>
      <c r="H5" s="2802"/>
      <c r="I5" s="2803" t="s">
        <v>231</v>
      </c>
      <c r="J5" s="2804" t="s">
        <v>232</v>
      </c>
      <c r="K5" s="2805" t="s">
        <v>233</v>
      </c>
      <c r="L5" s="2799"/>
      <c r="M5" s="2800"/>
    </row>
    <row r="6" spans="1:13" ht="15" customHeight="1">
      <c r="A6" s="2801"/>
      <c r="B6" s="1708"/>
      <c r="C6" s="1708"/>
      <c r="D6" s="1711"/>
      <c r="E6" s="272" t="s">
        <v>234</v>
      </c>
      <c r="F6" s="272" t="s">
        <v>3</v>
      </c>
      <c r="G6" s="276" t="s">
        <v>235</v>
      </c>
      <c r="H6" s="276" t="s">
        <v>3</v>
      </c>
      <c r="I6" s="2803"/>
      <c r="J6" s="2804"/>
      <c r="K6" s="2805"/>
      <c r="L6" s="2799"/>
      <c r="M6" s="2800"/>
    </row>
    <row r="7" spans="1:13">
      <c r="A7" s="1717" t="s">
        <v>24</v>
      </c>
      <c r="B7" s="1707" t="s">
        <v>1006</v>
      </c>
      <c r="C7" s="1707" t="s">
        <v>1007</v>
      </c>
      <c r="D7" s="1718" t="s">
        <v>18</v>
      </c>
      <c r="E7" s="1712" t="s">
        <v>1008</v>
      </c>
      <c r="F7" s="1712" t="s">
        <v>1009</v>
      </c>
      <c r="G7" s="261" t="s">
        <v>1010</v>
      </c>
      <c r="H7" s="225" t="s">
        <v>1011</v>
      </c>
      <c r="I7" s="2806"/>
      <c r="J7" s="1707" t="s">
        <v>422</v>
      </c>
      <c r="K7" s="2806"/>
      <c r="L7" s="1697"/>
      <c r="M7" s="1698"/>
    </row>
    <row r="8" spans="1:13">
      <c r="A8" s="1717"/>
      <c r="B8" s="1707"/>
      <c r="C8" s="1707"/>
      <c r="D8" s="1718"/>
      <c r="E8" s="2806"/>
      <c r="F8" s="2806"/>
      <c r="G8" s="261" t="s">
        <v>1012</v>
      </c>
      <c r="H8" s="262" t="s">
        <v>1013</v>
      </c>
      <c r="I8" s="2806"/>
      <c r="J8" s="1707"/>
      <c r="K8" s="2806"/>
      <c r="L8" s="1697"/>
      <c r="M8" s="1698"/>
    </row>
    <row r="9" spans="1:13" ht="30">
      <c r="A9" s="1717"/>
      <c r="B9" s="1707"/>
      <c r="C9" s="1707"/>
      <c r="D9" s="1718"/>
      <c r="E9" s="2806"/>
      <c r="F9" s="2806"/>
      <c r="G9" s="261" t="s">
        <v>1014</v>
      </c>
      <c r="H9" s="263" t="s">
        <v>1015</v>
      </c>
      <c r="I9" s="2806"/>
      <c r="J9" s="1707"/>
      <c r="K9" s="2806"/>
      <c r="L9" s="1697"/>
      <c r="M9" s="1698"/>
    </row>
    <row r="10" spans="1:13">
      <c r="A10" s="1714" t="s">
        <v>24</v>
      </c>
      <c r="B10" s="1705" t="s">
        <v>1016</v>
      </c>
      <c r="C10" s="1715" t="s">
        <v>1017</v>
      </c>
      <c r="D10" s="1705" t="s">
        <v>18</v>
      </c>
      <c r="E10" s="1716" t="s">
        <v>1018</v>
      </c>
      <c r="F10" s="1713" t="s">
        <v>1019</v>
      </c>
      <c r="G10" s="254" t="s">
        <v>1020</v>
      </c>
      <c r="H10" s="253" t="s">
        <v>1021</v>
      </c>
      <c r="I10" s="1704"/>
      <c r="J10" s="1703" t="s">
        <v>1022</v>
      </c>
      <c r="K10" s="1704"/>
      <c r="L10" s="1705" t="s">
        <v>422</v>
      </c>
      <c r="M10" s="1706" t="s">
        <v>1023</v>
      </c>
    </row>
    <row r="11" spans="1:13" ht="30">
      <c r="A11" s="1714"/>
      <c r="B11" s="1705"/>
      <c r="C11" s="1715"/>
      <c r="D11" s="1705"/>
      <c r="E11" s="1704"/>
      <c r="F11" s="1704"/>
      <c r="G11" s="254" t="s">
        <v>1024</v>
      </c>
      <c r="H11" s="256" t="s">
        <v>1025</v>
      </c>
      <c r="I11" s="1704"/>
      <c r="J11" s="1703"/>
      <c r="K11" s="1704"/>
      <c r="L11" s="1705"/>
      <c r="M11" s="1706"/>
    </row>
    <row r="12" spans="1:13" ht="30.75">
      <c r="A12" s="279" t="s">
        <v>24</v>
      </c>
      <c r="B12" s="264" t="s">
        <v>762</v>
      </c>
      <c r="C12" s="265" t="s">
        <v>1026</v>
      </c>
      <c r="D12" s="264" t="s">
        <v>18</v>
      </c>
      <c r="E12" s="843" t="s">
        <v>1008</v>
      </c>
      <c r="F12" s="843" t="s">
        <v>1027</v>
      </c>
      <c r="G12" s="257" t="s">
        <v>1028</v>
      </c>
      <c r="H12" s="226" t="s">
        <v>1029</v>
      </c>
      <c r="I12" s="227"/>
      <c r="J12" s="264" t="s">
        <v>1030</v>
      </c>
      <c r="K12" s="264"/>
      <c r="L12" s="264" t="s">
        <v>422</v>
      </c>
      <c r="M12" s="280" t="s">
        <v>430</v>
      </c>
    </row>
    <row r="13" spans="1:13" ht="31.5" customHeight="1">
      <c r="A13" s="1721" t="s">
        <v>8</v>
      </c>
      <c r="B13" s="1700" t="s">
        <v>1031</v>
      </c>
      <c r="C13" s="1701" t="s">
        <v>1032</v>
      </c>
      <c r="D13" s="1700" t="s">
        <v>18</v>
      </c>
      <c r="E13" s="1719" t="s">
        <v>1008</v>
      </c>
      <c r="F13" s="1719" t="s">
        <v>1033</v>
      </c>
      <c r="G13" s="258" t="s">
        <v>1034</v>
      </c>
      <c r="H13" s="259" t="s">
        <v>1035</v>
      </c>
      <c r="I13" s="1699"/>
      <c r="J13" s="1700" t="s">
        <v>563</v>
      </c>
      <c r="K13" s="1699"/>
      <c r="L13" s="1701" t="s">
        <v>564</v>
      </c>
      <c r="M13" s="1702" t="s">
        <v>565</v>
      </c>
    </row>
    <row r="14" spans="1:13" ht="39" customHeight="1">
      <c r="A14" s="1721"/>
      <c r="B14" s="1700"/>
      <c r="C14" s="1701"/>
      <c r="D14" s="1700"/>
      <c r="E14" s="1720"/>
      <c r="F14" s="1720"/>
      <c r="G14" s="258" t="s">
        <v>1036</v>
      </c>
      <c r="H14" s="260" t="s">
        <v>1037</v>
      </c>
      <c r="I14" s="1699"/>
      <c r="J14" s="1700"/>
      <c r="K14" s="1699"/>
      <c r="L14" s="1701"/>
      <c r="M14" s="1702"/>
    </row>
    <row r="15" spans="1:13" ht="43.5">
      <c r="A15" s="281" t="s">
        <v>8</v>
      </c>
      <c r="B15" s="282" t="s">
        <v>1038</v>
      </c>
      <c r="C15" s="283" t="s">
        <v>1039</v>
      </c>
      <c r="D15" s="282" t="s">
        <v>18</v>
      </c>
      <c r="E15" s="286" t="s">
        <v>1008</v>
      </c>
      <c r="F15" s="286" t="s">
        <v>1040</v>
      </c>
      <c r="G15" s="285" t="s">
        <v>1041</v>
      </c>
      <c r="H15" s="286" t="s">
        <v>1042</v>
      </c>
      <c r="I15" s="284"/>
      <c r="J15" s="283" t="s">
        <v>1043</v>
      </c>
      <c r="K15" s="284"/>
      <c r="L15" s="287" t="s">
        <v>422</v>
      </c>
      <c r="M15" s="288" t="s">
        <v>1044</v>
      </c>
    </row>
    <row r="16" spans="1:13">
      <c r="G16" s="255"/>
      <c r="H16" s="255"/>
    </row>
    <row r="17" spans="8:8">
      <c r="H17" s="255"/>
    </row>
  </sheetData>
  <mergeCells count="49">
    <mergeCell ref="F13:F14"/>
    <mergeCell ref="A13:A14"/>
    <mergeCell ref="B13:B14"/>
    <mergeCell ref="C13:C14"/>
    <mergeCell ref="D13:D14"/>
    <mergeCell ref="E13:E14"/>
    <mergeCell ref="F7:F9"/>
    <mergeCell ref="F10:F11"/>
    <mergeCell ref="A10:A11"/>
    <mergeCell ref="B10:B11"/>
    <mergeCell ref="C10:C11"/>
    <mergeCell ref="D10:D11"/>
    <mergeCell ref="E10:E11"/>
    <mergeCell ref="A7:A9"/>
    <mergeCell ref="B7:B9"/>
    <mergeCell ref="C7:C9"/>
    <mergeCell ref="D7:D9"/>
    <mergeCell ref="E7:E9"/>
    <mergeCell ref="A5:A6"/>
    <mergeCell ref="B5:B6"/>
    <mergeCell ref="C5:C6"/>
    <mergeCell ref="D5:D6"/>
    <mergeCell ref="E5:F5"/>
    <mergeCell ref="G5:H5"/>
    <mergeCell ref="B2:M2"/>
    <mergeCell ref="B3:M3"/>
    <mergeCell ref="B4:C4"/>
    <mergeCell ref="E4:F4"/>
    <mergeCell ref="G4:H4"/>
    <mergeCell ref="L4:L6"/>
    <mergeCell ref="M4:M6"/>
    <mergeCell ref="I5:I6"/>
    <mergeCell ref="J5:J6"/>
    <mergeCell ref="K5:K6"/>
    <mergeCell ref="L7:L9"/>
    <mergeCell ref="M7:M9"/>
    <mergeCell ref="I13:I14"/>
    <mergeCell ref="J13:J14"/>
    <mergeCell ref="K13:K14"/>
    <mergeCell ref="L13:L14"/>
    <mergeCell ref="M13:M14"/>
    <mergeCell ref="J10:J11"/>
    <mergeCell ref="I10:I11"/>
    <mergeCell ref="K10:K11"/>
    <mergeCell ref="L10:L11"/>
    <mergeCell ref="M10:M11"/>
    <mergeCell ref="I7:I9"/>
    <mergeCell ref="J7:J9"/>
    <mergeCell ref="K7:K9"/>
  </mergeCells>
  <hyperlinks>
    <hyperlink ref="B3:M3" location="'Producto_muestreo'!A1" display="Muestreo de datos….." xr:uid="{89E2FD60-F05D-46DD-92B9-25CBA3DAC3FC}"/>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A1E0E6-8EC1-4982-A80F-8F810FE93BBA}">
  <sheetPr>
    <tabColor theme="3" tint="0.499984740745262"/>
  </sheetPr>
  <dimension ref="A2:D9"/>
  <sheetViews>
    <sheetView workbookViewId="0">
      <selection activeCell="A9" sqref="A9"/>
    </sheetView>
  </sheetViews>
  <sheetFormatPr defaultColWidth="9.140625" defaultRowHeight="15"/>
  <cols>
    <col min="1" max="1" width="26.140625" customWidth="1"/>
    <col min="2" max="2" width="30.85546875" customWidth="1"/>
    <col min="3" max="3" width="77.85546875" customWidth="1"/>
  </cols>
  <sheetData>
    <row r="2" spans="1:4" ht="21.75">
      <c r="A2" s="160" t="s">
        <v>1045</v>
      </c>
      <c r="B2" s="160" t="s">
        <v>1046</v>
      </c>
      <c r="C2" s="700" t="s">
        <v>1047</v>
      </c>
      <c r="D2" s="49"/>
    </row>
    <row r="3" spans="1:4">
      <c r="A3" s="7" t="s">
        <v>100</v>
      </c>
      <c r="B3" s="7" t="s">
        <v>809</v>
      </c>
      <c r="C3" s="640" t="s">
        <v>105</v>
      </c>
      <c r="D3" s="16"/>
    </row>
    <row r="4" spans="1:4" ht="29.25">
      <c r="A4" s="9" t="s">
        <v>707</v>
      </c>
      <c r="B4" s="708" t="s">
        <v>824</v>
      </c>
      <c r="C4" s="469" t="str">
        <f>A4 &amp; "--"&amp; B4</f>
        <v>a1f3d5c7-9b2e-4e68-bf07-3c9d2a5e6f41--Electrónica</v>
      </c>
      <c r="D4" s="98"/>
    </row>
    <row r="5" spans="1:4" ht="29.25">
      <c r="A5" s="9" t="s">
        <v>711</v>
      </c>
      <c r="B5" s="708" t="s">
        <v>824</v>
      </c>
      <c r="C5" s="469" t="str">
        <f>A5 &amp; "--"&amp; B5</f>
        <v>d7c4a9f1-3e2b-41f6-85d0-7a5b9c3e8f26--Electrónica</v>
      </c>
      <c r="D5" s="98"/>
    </row>
    <row r="6" spans="1:4" ht="29.25">
      <c r="A6" s="9" t="s">
        <v>715</v>
      </c>
      <c r="B6" s="7" t="s">
        <v>851</v>
      </c>
      <c r="C6" s="469" t="str">
        <f>A6 &amp; "--"&amp; B6</f>
        <v>f5b2d8a7-6c3e-49a1-b0f9-2d7e4c5a3f81--Hogar y Cocina</v>
      </c>
      <c r="D6" s="49"/>
    </row>
    <row r="7" spans="1:4" ht="29.25">
      <c r="A7" s="9" t="s">
        <v>719</v>
      </c>
      <c r="B7" s="9" t="s">
        <v>824</v>
      </c>
      <c r="C7" s="469" t="str">
        <f>A7 &amp; "--"&amp; B7</f>
        <v>9e3d7b5c-2f41-48a6-b0d2-5f8c1a7e9f34--Electrónica</v>
      </c>
      <c r="D7" s="49"/>
    </row>
    <row r="8" spans="1:4" ht="29.25">
      <c r="A8" s="9" t="s">
        <v>723</v>
      </c>
      <c r="B8" s="7" t="s">
        <v>824</v>
      </c>
      <c r="C8" s="469" t="str">
        <f>A8 &amp; "--"&amp; B8</f>
        <v>c8a5d7e3-1f2b-4b9c-85d0-6e4f7a3d2f91--Electrónica</v>
      </c>
      <c r="D8" s="49"/>
    </row>
    <row r="9" spans="1:4">
      <c r="D9" s="49"/>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8F2E68E3-4B70-4660-9259-C8D266BB7387}">
          <x14:formula1>
            <xm:f>'Valores '!$E$2:$E$11</xm:f>
          </x14:formula1>
          <xm:sqref>B4:B8</xm:sqref>
        </x14:dataValidation>
      </x14:dataValidations>
    </ext>
  </extLst>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9FACF5-42FE-4199-AB1D-33C4C9630261}">
  <sheetPr>
    <tabColor theme="3" tint="0.499984740745262"/>
  </sheetPr>
  <dimension ref="A1:Y24"/>
  <sheetViews>
    <sheetView topLeftCell="A6" workbookViewId="0">
      <selection activeCell="B11" sqref="B11:B12"/>
    </sheetView>
  </sheetViews>
  <sheetFormatPr defaultColWidth="9.140625" defaultRowHeight="15"/>
  <cols>
    <col min="1" max="1" width="15.42578125" style="8" bestFit="1" customWidth="1"/>
    <col min="2" max="2" width="17" style="8" customWidth="1"/>
    <col min="3" max="3" width="10.85546875" style="8" customWidth="1"/>
    <col min="4" max="4" width="10.42578125" style="8" bestFit="1" customWidth="1"/>
    <col min="5" max="5" width="9.140625" style="8"/>
    <col min="6" max="6" width="15" style="8" bestFit="1" customWidth="1"/>
    <col min="7" max="7" width="10.85546875" style="8" customWidth="1"/>
    <col min="8" max="8" width="13.5703125" style="8" customWidth="1"/>
    <col min="9" max="9" width="14.85546875" style="8" customWidth="1"/>
    <col min="10" max="10" width="24" style="8" customWidth="1"/>
    <col min="11" max="11" width="16" style="8" bestFit="1" customWidth="1"/>
    <col min="12" max="12" width="26.42578125" style="8" bestFit="1" customWidth="1"/>
    <col min="13" max="13" width="20" style="8" bestFit="1" customWidth="1"/>
    <col min="14" max="14" width="17.42578125" style="8" bestFit="1" customWidth="1"/>
    <col min="15" max="15" width="18.140625" style="8" customWidth="1"/>
    <col min="16" max="16" width="18.7109375" style="8" customWidth="1"/>
    <col min="17" max="17" width="14.28515625" style="8" customWidth="1"/>
    <col min="18" max="18" width="20.7109375" style="8" customWidth="1"/>
    <col min="19" max="19" width="9.140625" style="8"/>
    <col min="20" max="20" width="16.5703125" style="8" bestFit="1" customWidth="1"/>
    <col min="21" max="21" width="36.5703125" style="8" bestFit="1" customWidth="1"/>
    <col min="22" max="22" width="27.7109375" style="8" customWidth="1"/>
    <col min="23" max="23" width="18.28515625" style="8" bestFit="1" customWidth="1"/>
    <col min="24" max="24" width="21.85546875" style="8" customWidth="1"/>
    <col min="25" max="25" width="23.85546875" style="8" customWidth="1"/>
    <col min="26" max="16384" width="9.140625" style="8"/>
  </cols>
  <sheetData>
    <row r="1" spans="1:25">
      <c r="A1" s="1624" t="s">
        <v>93</v>
      </c>
      <c r="B1" s="1625"/>
      <c r="C1" s="1625" t="s">
        <v>1</v>
      </c>
      <c r="D1" s="1625"/>
      <c r="E1" s="1626" t="s">
        <v>125</v>
      </c>
      <c r="F1" s="1626"/>
      <c r="G1" s="1626"/>
      <c r="H1" s="68"/>
      <c r="I1" s="68"/>
      <c r="J1" s="68"/>
      <c r="K1" s="68"/>
      <c r="L1" s="68"/>
      <c r="M1" s="68"/>
      <c r="N1" s="68"/>
      <c r="O1" s="68"/>
      <c r="P1" s="68"/>
      <c r="Q1" s="68"/>
      <c r="R1" s="68"/>
      <c r="S1" s="68"/>
      <c r="T1" s="68"/>
      <c r="U1" s="68"/>
      <c r="V1" s="68"/>
      <c r="W1" s="68"/>
      <c r="X1" s="68"/>
      <c r="Y1" s="68"/>
    </row>
    <row r="2" spans="1:25">
      <c r="A2" s="77" t="s">
        <v>126</v>
      </c>
      <c r="B2" s="1723" t="s">
        <v>20</v>
      </c>
      <c r="C2" s="1723"/>
      <c r="D2" s="1723"/>
      <c r="E2" s="1723"/>
      <c r="F2" s="1723"/>
      <c r="G2" s="1723"/>
      <c r="H2" s="1723"/>
      <c r="I2" s="1723"/>
      <c r="J2" s="1723"/>
      <c r="K2" s="1723"/>
      <c r="L2" s="1723"/>
      <c r="M2" s="1723"/>
      <c r="N2" s="1723"/>
      <c r="O2" s="1723"/>
      <c r="P2" s="1723"/>
      <c r="Q2" s="1723"/>
      <c r="R2" s="1723"/>
      <c r="S2" s="1723"/>
      <c r="T2" s="1723"/>
      <c r="U2" s="1724"/>
      <c r="V2" s="68"/>
      <c r="W2" s="68"/>
      <c r="X2" s="68"/>
      <c r="Y2" s="68"/>
    </row>
    <row r="3" spans="1:25">
      <c r="A3" s="78" t="s">
        <v>127</v>
      </c>
      <c r="B3" s="1725" t="s">
        <v>1048</v>
      </c>
      <c r="C3" s="1725"/>
      <c r="D3" s="1725"/>
      <c r="E3" s="1725"/>
      <c r="F3" s="1725"/>
      <c r="G3" s="1725"/>
      <c r="H3" s="1725"/>
      <c r="I3" s="1725"/>
      <c r="J3" s="1725"/>
      <c r="K3" s="1725"/>
      <c r="L3" s="1725"/>
      <c r="M3" s="1725"/>
      <c r="N3" s="1725"/>
      <c r="O3" s="1725"/>
      <c r="P3" s="1725"/>
      <c r="Q3" s="1725"/>
      <c r="R3" s="1725"/>
      <c r="S3" s="1725"/>
      <c r="T3" s="1725"/>
      <c r="U3" s="1726"/>
      <c r="V3" s="68"/>
      <c r="W3" s="68"/>
      <c r="X3" s="68"/>
      <c r="Y3" s="68"/>
    </row>
    <row r="4" spans="1:25">
      <c r="A4" s="79" t="s">
        <v>129</v>
      </c>
      <c r="B4" s="1729" t="s">
        <v>7</v>
      </c>
      <c r="C4" s="1729"/>
      <c r="D4" s="1729"/>
      <c r="E4" s="1729"/>
      <c r="F4" s="1729"/>
      <c r="G4" s="1729"/>
      <c r="H4" s="1729"/>
      <c r="I4" s="1729"/>
      <c r="J4" s="1729"/>
      <c r="K4" s="1729"/>
      <c r="L4" s="1729"/>
      <c r="M4" s="1729"/>
      <c r="N4" s="1729"/>
      <c r="O4" s="1729"/>
      <c r="P4" s="1729"/>
      <c r="Q4" s="1729"/>
      <c r="R4" s="1729"/>
      <c r="S4" s="1729"/>
      <c r="T4" s="1729"/>
      <c r="U4" s="1730"/>
      <c r="V4" s="68"/>
      <c r="W4" s="68"/>
      <c r="X4" s="68"/>
      <c r="Y4" s="68"/>
    </row>
    <row r="5" spans="1:25">
      <c r="A5" s="141" t="s">
        <v>130</v>
      </c>
      <c r="B5" s="85" t="s">
        <v>131</v>
      </c>
      <c r="C5" s="85" t="s">
        <v>132</v>
      </c>
      <c r="D5" s="85" t="s">
        <v>133</v>
      </c>
      <c r="E5" s="85" t="s">
        <v>134</v>
      </c>
      <c r="F5" s="83" t="s">
        <v>135</v>
      </c>
      <c r="G5" s="83" t="s">
        <v>136</v>
      </c>
      <c r="H5" s="83" t="s">
        <v>137</v>
      </c>
      <c r="I5" s="83" t="s">
        <v>138</v>
      </c>
      <c r="J5" s="83" t="s">
        <v>139</v>
      </c>
      <c r="K5" s="83" t="s">
        <v>140</v>
      </c>
      <c r="L5" s="83" t="s">
        <v>141</v>
      </c>
      <c r="M5" s="83" t="s">
        <v>142</v>
      </c>
      <c r="N5" s="84" t="s">
        <v>143</v>
      </c>
      <c r="O5" s="83" t="s">
        <v>144</v>
      </c>
      <c r="P5" s="83" t="s">
        <v>145</v>
      </c>
      <c r="Q5" s="83" t="s">
        <v>146</v>
      </c>
      <c r="R5" s="83" t="s">
        <v>147</v>
      </c>
      <c r="S5" s="83" t="s">
        <v>148</v>
      </c>
      <c r="T5" s="83" t="s">
        <v>149</v>
      </c>
      <c r="U5" s="757" t="s">
        <v>150</v>
      </c>
      <c r="V5" s="435" t="str">
        <f>A19</f>
        <v>Registrar categoria</v>
      </c>
      <c r="W5" s="436" t="str">
        <f>A20</f>
        <v>Consultar categoria</v>
      </c>
      <c r="X5" s="475" t="str">
        <f>A21</f>
        <v>Actualizar categoria</v>
      </c>
      <c r="Y5" s="488" t="str">
        <f>A22</f>
        <v>Eliminar Categoria</v>
      </c>
    </row>
    <row r="6" spans="1:25" ht="144.75">
      <c r="A6" s="9" t="s">
        <v>100</v>
      </c>
      <c r="B6" s="7" t="s">
        <v>154</v>
      </c>
      <c r="C6" s="7">
        <v>36</v>
      </c>
      <c r="D6" s="7">
        <v>36</v>
      </c>
      <c r="E6" s="7" t="s">
        <v>155</v>
      </c>
      <c r="F6" s="7" t="s">
        <v>155</v>
      </c>
      <c r="G6" s="7" t="s">
        <v>155</v>
      </c>
      <c r="H6" s="7" t="s">
        <v>155</v>
      </c>
      <c r="I6" s="67" t="s">
        <v>155</v>
      </c>
      <c r="J6" s="9" t="s">
        <v>156</v>
      </c>
      <c r="K6" s="9" t="s">
        <v>157</v>
      </c>
      <c r="L6" s="7" t="s">
        <v>158</v>
      </c>
      <c r="M6" s="7" t="s">
        <v>159</v>
      </c>
      <c r="N6" s="7" t="s">
        <v>159</v>
      </c>
      <c r="O6" s="7" t="s">
        <v>159</v>
      </c>
      <c r="P6" s="7" t="s">
        <v>158</v>
      </c>
      <c r="Q6" s="7" t="s">
        <v>159</v>
      </c>
      <c r="R6" s="708" t="s">
        <v>158</v>
      </c>
      <c r="S6" s="7" t="s">
        <v>159</v>
      </c>
      <c r="T6" s="7" t="s">
        <v>159</v>
      </c>
      <c r="U6" s="9" t="s">
        <v>1049</v>
      </c>
      <c r="V6" s="433"/>
      <c r="W6" s="437"/>
      <c r="X6" s="474"/>
      <c r="Y6" s="476"/>
    </row>
    <row r="7" spans="1:25" ht="29.25">
      <c r="A7" s="7" t="s">
        <v>1050</v>
      </c>
      <c r="B7" s="7" t="s">
        <v>154</v>
      </c>
      <c r="C7" s="7">
        <v>3</v>
      </c>
      <c r="D7" s="7">
        <v>50</v>
      </c>
      <c r="E7" s="7" t="s">
        <v>155</v>
      </c>
      <c r="F7" s="7" t="s">
        <v>155</v>
      </c>
      <c r="G7" s="9" t="s">
        <v>155</v>
      </c>
      <c r="H7" s="7" t="s">
        <v>155</v>
      </c>
      <c r="I7" s="7" t="s">
        <v>155</v>
      </c>
      <c r="J7" s="7" t="s">
        <v>734</v>
      </c>
      <c r="K7" s="7" t="s">
        <v>1051</v>
      </c>
      <c r="L7" s="7" t="s">
        <v>1052</v>
      </c>
      <c r="M7" s="7" t="s">
        <v>1053</v>
      </c>
      <c r="N7" s="7" t="s">
        <v>1053</v>
      </c>
      <c r="O7" s="7" t="s">
        <v>158</v>
      </c>
      <c r="P7" s="7" t="s">
        <v>158</v>
      </c>
      <c r="Q7" s="7" t="s">
        <v>1053</v>
      </c>
      <c r="R7" s="708" t="s">
        <v>1053</v>
      </c>
      <c r="S7" s="7" t="s">
        <v>158</v>
      </c>
      <c r="T7" s="7" t="s">
        <v>158</v>
      </c>
      <c r="U7" s="9" t="s">
        <v>1054</v>
      </c>
      <c r="V7" s="68"/>
      <c r="W7" s="68"/>
      <c r="X7" s="68"/>
      <c r="Y7" s="68"/>
    </row>
    <row r="8" spans="1:25">
      <c r="A8" s="68"/>
      <c r="B8" s="411"/>
      <c r="C8" s="68"/>
      <c r="D8" s="68"/>
      <c r="E8" s="68"/>
      <c r="F8" s="68"/>
      <c r="G8" s="70"/>
      <c r="H8" s="68"/>
      <c r="I8" s="68"/>
      <c r="J8" s="68"/>
      <c r="K8" s="68"/>
      <c r="L8" s="68"/>
      <c r="M8" s="68"/>
      <c r="N8" s="68"/>
      <c r="O8" s="68"/>
      <c r="P8" s="68"/>
      <c r="Q8" s="68"/>
      <c r="R8" s="68"/>
      <c r="S8" s="68"/>
      <c r="T8" s="68"/>
      <c r="U8" s="70"/>
      <c r="V8" s="68"/>
      <c r="W8" s="68"/>
      <c r="X8" s="68"/>
      <c r="Y8" s="68"/>
    </row>
    <row r="9" spans="1:25">
      <c r="A9" s="1350" t="s">
        <v>169</v>
      </c>
      <c r="B9" s="1351"/>
      <c r="C9" s="1352"/>
      <c r="D9" s="68"/>
      <c r="E9" s="68"/>
      <c r="F9" s="68"/>
      <c r="G9" s="68"/>
      <c r="H9" s="68"/>
      <c r="I9" s="68"/>
      <c r="J9" s="68"/>
      <c r="K9" s="68"/>
      <c r="L9" s="68"/>
      <c r="M9" s="68"/>
      <c r="N9" s="68"/>
      <c r="O9" s="68"/>
      <c r="P9" s="68"/>
      <c r="Q9" s="68"/>
      <c r="R9" s="68"/>
      <c r="S9" s="68"/>
      <c r="T9" s="68"/>
      <c r="U9" s="68"/>
      <c r="V9" s="68"/>
      <c r="W9" s="68"/>
      <c r="X9" s="68"/>
      <c r="Y9" s="68"/>
    </row>
    <row r="10" spans="1:25">
      <c r="A10" s="79" t="s">
        <v>2</v>
      </c>
      <c r="B10" s="86" t="s">
        <v>150</v>
      </c>
      <c r="C10" s="87" t="s">
        <v>170</v>
      </c>
      <c r="D10" s="68"/>
      <c r="E10" s="68"/>
      <c r="F10" s="68"/>
      <c r="G10" s="68"/>
      <c r="H10" s="68"/>
      <c r="I10" s="68"/>
      <c r="J10" s="68"/>
      <c r="K10" s="68"/>
      <c r="L10" s="68"/>
      <c r="M10" s="68"/>
      <c r="N10" s="68"/>
      <c r="O10" s="68"/>
      <c r="P10" s="68"/>
      <c r="Q10" s="68"/>
      <c r="R10" s="68"/>
      <c r="S10" s="68"/>
      <c r="T10" s="68"/>
      <c r="U10" s="68"/>
      <c r="V10" s="68"/>
      <c r="W10" s="68"/>
      <c r="X10" s="68"/>
      <c r="Y10" s="68"/>
    </row>
    <row r="11" spans="1:25" ht="63" customHeight="1">
      <c r="A11" s="1393" t="s">
        <v>1005</v>
      </c>
      <c r="B11" s="1393" t="str">
        <f>Producto_Muestreo!C2</f>
        <v>Corresponde a la combinacion unica de cada producto siendo esta conformada por varios datos haciendola unica e irrepetible</v>
      </c>
      <c r="C11" s="7" t="str">
        <f>Producto_Muestreo!A3</f>
        <v>id</v>
      </c>
      <c r="D11" s="68"/>
      <c r="E11" s="68"/>
      <c r="F11" s="68"/>
      <c r="G11" s="68"/>
      <c r="H11" s="68"/>
      <c r="I11" s="68"/>
      <c r="J11" s="68"/>
      <c r="K11" s="68"/>
      <c r="L11" s="68"/>
      <c r="M11" s="68"/>
      <c r="N11" s="68"/>
      <c r="O11" s="68"/>
      <c r="P11" s="68"/>
      <c r="Q11" s="68"/>
      <c r="R11" s="68"/>
      <c r="S11" s="68"/>
      <c r="T11" s="68"/>
      <c r="U11" s="68"/>
      <c r="V11" s="68"/>
      <c r="W11" s="68"/>
      <c r="X11" s="68"/>
      <c r="Y11" s="68"/>
    </row>
    <row r="12" spans="1:25" ht="65.25" customHeight="1">
      <c r="A12" s="1393"/>
      <c r="B12" s="1393"/>
      <c r="C12" s="7" t="str">
        <f>Categoria_Muestreo!B3</f>
        <v xml:space="preserve">Categoria </v>
      </c>
      <c r="D12" s="68"/>
      <c r="E12" s="68"/>
      <c r="F12" s="68"/>
      <c r="G12" s="68"/>
      <c r="H12" s="68"/>
      <c r="I12" s="68"/>
      <c r="J12" s="68"/>
      <c r="K12" s="68"/>
      <c r="L12" s="68"/>
      <c r="M12" s="68"/>
      <c r="N12" s="68"/>
      <c r="O12" s="68"/>
      <c r="P12" s="68"/>
      <c r="Q12" s="68"/>
      <c r="R12" s="68"/>
      <c r="S12" s="68"/>
      <c r="T12" s="68"/>
      <c r="U12" s="68"/>
      <c r="V12" s="68"/>
      <c r="W12" s="68"/>
      <c r="X12" s="68"/>
      <c r="Y12" s="68"/>
    </row>
    <row r="13" spans="1:25">
      <c r="A13" s="70"/>
      <c r="B13" s="70"/>
      <c r="C13" s="68"/>
      <c r="D13" s="68"/>
      <c r="E13" s="68"/>
      <c r="F13" s="68"/>
      <c r="G13" s="68"/>
      <c r="H13" s="68"/>
      <c r="I13" s="68"/>
      <c r="J13" s="68"/>
      <c r="K13" s="68"/>
      <c r="L13" s="68"/>
      <c r="M13" s="68"/>
      <c r="N13" s="68"/>
      <c r="O13" s="68"/>
      <c r="P13" s="68"/>
      <c r="Q13" s="68"/>
      <c r="R13" s="68"/>
      <c r="S13" s="68"/>
      <c r="T13" s="68"/>
      <c r="U13" s="68"/>
      <c r="V13" s="68"/>
      <c r="W13" s="68"/>
      <c r="X13" s="68"/>
      <c r="Y13" s="68"/>
    </row>
    <row r="14" spans="1:25">
      <c r="A14" s="70"/>
      <c r="B14" s="70"/>
      <c r="C14" s="68"/>
      <c r="D14" s="68"/>
      <c r="E14" s="68"/>
      <c r="F14" s="68"/>
      <c r="G14" s="68"/>
      <c r="H14" s="68"/>
      <c r="I14" s="68"/>
      <c r="J14" s="68"/>
      <c r="K14" s="68"/>
      <c r="L14" s="68"/>
      <c r="M14" s="68"/>
      <c r="N14" s="68"/>
      <c r="O14" s="68"/>
      <c r="P14" s="68"/>
      <c r="Q14" s="68"/>
      <c r="R14" s="252"/>
      <c r="S14" s="68"/>
      <c r="T14" s="68"/>
      <c r="U14" s="68"/>
      <c r="V14" s="68"/>
      <c r="W14" s="68"/>
      <c r="X14" s="68"/>
      <c r="Y14" s="68"/>
    </row>
    <row r="15" spans="1:25">
      <c r="A15" s="68"/>
      <c r="B15" s="68"/>
      <c r="C15" s="68"/>
      <c r="D15" s="68"/>
      <c r="E15" s="68"/>
      <c r="F15" s="68"/>
      <c r="G15" s="68"/>
      <c r="H15" s="68"/>
      <c r="I15" s="68"/>
      <c r="J15" s="68"/>
      <c r="K15" s="68"/>
      <c r="L15" s="68"/>
      <c r="M15" s="68"/>
      <c r="N15" s="68"/>
      <c r="O15" s="68"/>
      <c r="P15" s="68"/>
      <c r="Q15" s="68"/>
      <c r="R15" s="68"/>
      <c r="S15" s="68"/>
      <c r="T15" s="68"/>
      <c r="U15" s="68"/>
      <c r="V15" s="68"/>
      <c r="W15" s="68"/>
      <c r="X15" s="68"/>
      <c r="Y15" s="68"/>
    </row>
    <row r="16" spans="1:25">
      <c r="A16" s="68"/>
      <c r="B16" s="68"/>
      <c r="C16" s="68"/>
      <c r="D16" s="68"/>
      <c r="E16" s="68"/>
      <c r="F16" s="68"/>
      <c r="G16" s="68"/>
      <c r="H16" s="68"/>
      <c r="I16" s="68"/>
      <c r="J16" s="68"/>
      <c r="K16" s="68"/>
      <c r="L16" s="68"/>
      <c r="M16" s="68"/>
      <c r="N16" s="68"/>
      <c r="O16" s="68"/>
      <c r="P16" s="68"/>
      <c r="Q16" s="68"/>
      <c r="R16" s="68"/>
      <c r="S16" s="68"/>
      <c r="T16" s="68"/>
      <c r="U16" s="68"/>
      <c r="V16" s="68"/>
      <c r="W16" s="68"/>
      <c r="X16" s="68"/>
      <c r="Y16" s="68"/>
    </row>
    <row r="17" spans="1:25">
      <c r="A17" s="1442" t="s">
        <v>172</v>
      </c>
      <c r="B17" s="1443"/>
      <c r="C17" s="1443" t="s">
        <v>3</v>
      </c>
      <c r="D17" s="1443"/>
      <c r="E17" s="1443"/>
      <c r="F17" s="1443"/>
      <c r="G17" s="1443" t="s">
        <v>173</v>
      </c>
      <c r="H17" s="1443"/>
      <c r="I17" s="1443"/>
      <c r="J17" s="1443" t="s">
        <v>174</v>
      </c>
      <c r="K17" s="1443"/>
      <c r="L17" s="1443"/>
      <c r="M17" s="1443"/>
      <c r="N17" s="1443"/>
      <c r="O17" s="1443" t="s">
        <v>175</v>
      </c>
      <c r="P17" s="1443"/>
      <c r="Q17" s="1443" t="s">
        <v>176</v>
      </c>
      <c r="R17" s="1445"/>
      <c r="S17"/>
      <c r="T17"/>
      <c r="U17" s="68"/>
      <c r="V17" s="68"/>
      <c r="W17" s="68"/>
      <c r="X17" s="68"/>
      <c r="Y17" s="68"/>
    </row>
    <row r="18" spans="1:25">
      <c r="A18" s="1444"/>
      <c r="B18" s="1334"/>
      <c r="C18" s="1334"/>
      <c r="D18" s="1334"/>
      <c r="E18" s="1334"/>
      <c r="F18" s="1334"/>
      <c r="G18" s="479" t="s">
        <v>177</v>
      </c>
      <c r="H18" s="479" t="s">
        <v>178</v>
      </c>
      <c r="I18" s="479" t="s">
        <v>3</v>
      </c>
      <c r="J18" s="479" t="s">
        <v>179</v>
      </c>
      <c r="K18" s="1334" t="s">
        <v>3</v>
      </c>
      <c r="L18" s="1334"/>
      <c r="M18" s="1334"/>
      <c r="N18" s="1334"/>
      <c r="O18" s="479" t="s">
        <v>180</v>
      </c>
      <c r="P18" s="479" t="s">
        <v>3</v>
      </c>
      <c r="Q18" s="479" t="s">
        <v>181</v>
      </c>
      <c r="R18" s="481" t="s">
        <v>182</v>
      </c>
      <c r="S18"/>
      <c r="T18"/>
      <c r="U18" s="68"/>
      <c r="V18" s="68"/>
      <c r="W18" s="68"/>
      <c r="X18" s="68"/>
      <c r="Y18" s="68"/>
    </row>
    <row r="19" spans="1:25" ht="43.5">
      <c r="A19" s="1731" t="s">
        <v>1055</v>
      </c>
      <c r="B19" s="1732"/>
      <c r="C19" s="1722" t="s">
        <v>1056</v>
      </c>
      <c r="D19" s="1722"/>
      <c r="E19" s="1722"/>
      <c r="F19" s="1722"/>
      <c r="G19" s="808" t="s">
        <v>738</v>
      </c>
      <c r="H19" s="808" t="s">
        <v>20</v>
      </c>
      <c r="I19" s="807" t="s">
        <v>1057</v>
      </c>
      <c r="J19" s="808" t="s">
        <v>20</v>
      </c>
      <c r="K19" s="1722" t="s">
        <v>1058</v>
      </c>
      <c r="L19" s="1722"/>
      <c r="M19" s="1722"/>
      <c r="N19" s="1722"/>
      <c r="O19" s="808" t="s">
        <v>1059</v>
      </c>
      <c r="P19" s="574" t="s">
        <v>1060</v>
      </c>
      <c r="Q19" s="574" t="s">
        <v>1061</v>
      </c>
      <c r="R19" s="809" t="s">
        <v>190</v>
      </c>
      <c r="S19"/>
      <c r="T19"/>
      <c r="U19" s="68"/>
      <c r="V19" s="68"/>
      <c r="W19" s="68"/>
      <c r="X19" s="68"/>
      <c r="Y19" s="68"/>
    </row>
    <row r="20" spans="1:25" ht="43.5">
      <c r="A20" s="1733" t="s">
        <v>1062</v>
      </c>
      <c r="B20" s="1734"/>
      <c r="C20" s="1412" t="s">
        <v>1063</v>
      </c>
      <c r="D20" s="1412"/>
      <c r="E20" s="1412"/>
      <c r="F20" s="1412"/>
      <c r="G20" s="718" t="s">
        <v>100</v>
      </c>
      <c r="H20" s="754" t="s">
        <v>312</v>
      </c>
      <c r="I20" s="754" t="s">
        <v>1064</v>
      </c>
      <c r="J20" s="718" t="s">
        <v>20</v>
      </c>
      <c r="K20" s="1412" t="s">
        <v>1065</v>
      </c>
      <c r="L20" s="1412"/>
      <c r="M20" s="1412"/>
      <c r="N20" s="1412"/>
      <c r="O20" s="718" t="s">
        <v>1066</v>
      </c>
      <c r="P20" s="588" t="s">
        <v>1067</v>
      </c>
      <c r="Q20" s="588" t="s">
        <v>1068</v>
      </c>
      <c r="R20" s="768" t="s">
        <v>1069</v>
      </c>
      <c r="S20"/>
      <c r="T20"/>
      <c r="U20" s="68"/>
      <c r="V20" s="68"/>
      <c r="W20" s="68"/>
      <c r="X20" s="68"/>
      <c r="Y20" s="68"/>
    </row>
    <row r="21" spans="1:25" ht="57.75">
      <c r="A21" s="1735" t="s">
        <v>1070</v>
      </c>
      <c r="B21" s="1736"/>
      <c r="C21" s="1727" t="s">
        <v>1071</v>
      </c>
      <c r="D21" s="1727"/>
      <c r="E21" s="1727"/>
      <c r="F21" s="1727"/>
      <c r="G21" s="805" t="s">
        <v>100</v>
      </c>
      <c r="H21" s="805" t="s">
        <v>312</v>
      </c>
      <c r="I21" s="326" t="s">
        <v>1072</v>
      </c>
      <c r="J21" s="805" t="s">
        <v>20</v>
      </c>
      <c r="K21" s="1727" t="s">
        <v>1073</v>
      </c>
      <c r="L21" s="1727"/>
      <c r="M21" s="1727"/>
      <c r="N21" s="1727"/>
      <c r="O21" s="805" t="s">
        <v>1074</v>
      </c>
      <c r="P21" s="326" t="s">
        <v>1075</v>
      </c>
      <c r="Q21" s="326" t="s">
        <v>1076</v>
      </c>
      <c r="R21" s="806" t="s">
        <v>190</v>
      </c>
      <c r="S21"/>
      <c r="T21"/>
      <c r="U21" s="68"/>
      <c r="V21" s="68"/>
      <c r="W21" s="68"/>
      <c r="X21" s="68"/>
      <c r="Y21" s="68"/>
    </row>
    <row r="22" spans="1:25" ht="57.75">
      <c r="A22" s="1737" t="s">
        <v>1077</v>
      </c>
      <c r="B22" s="1738"/>
      <c r="C22" s="1728" t="s">
        <v>1078</v>
      </c>
      <c r="D22" s="1728"/>
      <c r="E22" s="1728"/>
      <c r="F22" s="1728"/>
      <c r="G22" s="803" t="s">
        <v>100</v>
      </c>
      <c r="H22" s="803" t="s">
        <v>312</v>
      </c>
      <c r="I22" s="810" t="s">
        <v>1079</v>
      </c>
      <c r="J22" s="803" t="s">
        <v>20</v>
      </c>
      <c r="K22" s="1728" t="s">
        <v>1080</v>
      </c>
      <c r="L22" s="1728"/>
      <c r="M22" s="1728"/>
      <c r="N22" s="1728"/>
      <c r="O22" s="803" t="s">
        <v>1081</v>
      </c>
      <c r="P22" s="810" t="s">
        <v>1082</v>
      </c>
      <c r="Q22" s="810" t="s">
        <v>1083</v>
      </c>
      <c r="R22" s="804" t="s">
        <v>190</v>
      </c>
      <c r="S22"/>
      <c r="T22"/>
      <c r="U22" s="68"/>
      <c r="V22" s="68"/>
      <c r="W22" s="68"/>
      <c r="X22" s="68"/>
      <c r="Y22" s="68"/>
    </row>
    <row r="23" spans="1:25" ht="15" customHeight="1">
      <c r="A23"/>
      <c r="B23"/>
      <c r="C23"/>
      <c r="D23"/>
      <c r="E23"/>
      <c r="F23"/>
      <c r="G23"/>
      <c r="H23"/>
      <c r="I23"/>
      <c r="J23"/>
      <c r="K23"/>
      <c r="L23"/>
      <c r="M23"/>
      <c r="N23"/>
      <c r="O23"/>
      <c r="P23"/>
      <c r="Q23"/>
      <c r="R23"/>
      <c r="S23"/>
      <c r="T23"/>
      <c r="U23" s="68"/>
      <c r="V23" s="68"/>
      <c r="W23" s="68"/>
      <c r="X23" s="68"/>
      <c r="Y23" s="68"/>
    </row>
    <row r="24" spans="1:25" ht="43.5" customHeight="1">
      <c r="A24" s="68"/>
      <c r="B24" s="68"/>
      <c r="C24" s="68"/>
      <c r="D24" s="68"/>
      <c r="E24" s="68"/>
      <c r="F24" s="68"/>
      <c r="G24" s="68"/>
      <c r="H24" s="68"/>
      <c r="I24" s="68"/>
      <c r="J24" s="68"/>
      <c r="K24" s="68"/>
      <c r="L24" s="68"/>
      <c r="M24" s="68"/>
      <c r="N24" s="68"/>
      <c r="O24" s="68"/>
      <c r="P24" s="68"/>
      <c r="Q24" s="68"/>
      <c r="R24" s="68"/>
      <c r="S24" s="68"/>
      <c r="T24" s="68"/>
      <c r="U24" s="68"/>
      <c r="V24" s="68"/>
      <c r="W24" s="68"/>
      <c r="X24" s="68"/>
      <c r="Y24" s="68"/>
    </row>
  </sheetData>
  <mergeCells count="28">
    <mergeCell ref="K21:N21"/>
    <mergeCell ref="C22:F22"/>
    <mergeCell ref="B4:U4"/>
    <mergeCell ref="K22:N22"/>
    <mergeCell ref="A9:C9"/>
    <mergeCell ref="A11:A12"/>
    <mergeCell ref="B11:B12"/>
    <mergeCell ref="A17:B18"/>
    <mergeCell ref="C17:F18"/>
    <mergeCell ref="A19:B19"/>
    <mergeCell ref="C19:F19"/>
    <mergeCell ref="A20:B20"/>
    <mergeCell ref="C20:F20"/>
    <mergeCell ref="A21:B21"/>
    <mergeCell ref="C21:F21"/>
    <mergeCell ref="A22:B22"/>
    <mergeCell ref="G17:I17"/>
    <mergeCell ref="A1:B1"/>
    <mergeCell ref="C1:D1"/>
    <mergeCell ref="E1:G1"/>
    <mergeCell ref="B2:U2"/>
    <mergeCell ref="B3:U3"/>
    <mergeCell ref="K19:N19"/>
    <mergeCell ref="K20:N20"/>
    <mergeCell ref="J17:N17"/>
    <mergeCell ref="O17:P17"/>
    <mergeCell ref="Q17:R17"/>
    <mergeCell ref="K18:N18"/>
  </mergeCells>
  <hyperlinks>
    <hyperlink ref="C1:D1" location="'Modelo de dominio'!A1" display="&lt;&lt; volver al modelo de dominio" xr:uid="{E7660737-3AB3-4031-ACC8-250532D53DB0}"/>
    <hyperlink ref="B4" location="'Vendedor'!A1" display="Ver" xr:uid="{F656141C-48A0-42CF-B057-84BEAB07E341}"/>
    <hyperlink ref="E1:G1" location="'Compra_Muestreo'!A1" display="&lt;&lt;Volver a muestreo" xr:uid="{8670A7BC-CFAC-4F74-B348-B1B229C9FFEA}"/>
    <hyperlink ref="A1:B1" location="'Objetos de dominio'!A1" display="&lt;&lt; Volver al listado de objetos de dominio " xr:uid="{13A220BC-5129-4B2A-96B1-83C75AD89E09}"/>
    <hyperlink ref="B4:U4" location="'Categoria_Muestreo'!A1" display="Ver" xr:uid="{939ABD65-45DF-43BF-9C4D-39E7AE7BAA67}"/>
    <hyperlink ref="V5" location="'Categoria_Caracterizacion'!A19" display="=A19" xr:uid="{A4B52863-B275-42EA-88D9-5C8BD4CCF9FE}"/>
    <hyperlink ref="W5" location="'Categoria_Caracterizacion'!A20" display="=A20" xr:uid="{076B2DC3-C1F8-481E-B3BD-70F92B46AC00}"/>
    <hyperlink ref="X5" location="'Categoria_Caracterizacion'!A21" display="=A21" xr:uid="{4E68E5BC-5047-4D7F-A553-0C633B37298C}"/>
    <hyperlink ref="Y5" location="'Categoria_Caracterizacion'!A22" display="=A22" xr:uid="{2011CDE5-F097-4C6B-B925-47839A63D7EC}"/>
    <hyperlink ref="A19:B19" location="'Categoria_Caracterizacion'!V5" display="Registrar categoria" xr:uid="{16D6B161-8004-40B8-9682-D5D1B6A0D356}"/>
    <hyperlink ref="A21:B21" location="'Categoria_Caracterizacion'!X5" display="Actualizar categoria" xr:uid="{913559A3-E681-4C5A-90C2-7BF70FEAAADF}"/>
    <hyperlink ref="A22:B22" location="'Categoria_Caracterizacion'!Y5" display="Eliminar Categoria" xr:uid="{923EE1CE-5291-4C59-BD39-C9537A7989B4}"/>
    <hyperlink ref="A20:B20" location="'Categoria_Caracterizacion'!W5" display="Consultar categoria" xr:uid="{92E443CA-FCEB-41D8-8043-DBB229271829}"/>
  </hyperlinks>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showInputMessage="1" showErrorMessage="1" xr:uid="{FE0A062A-91CA-4EA1-AE33-0A9AE2E8C708}">
          <x14:formula1>
            <xm:f>'Valores '!$A$1:$A$19</xm:f>
          </x14:formula1>
          <xm:sqref>B6:B8</xm:sqref>
        </x14:dataValidation>
        <x14:dataValidation type="list" allowBlank="1" showInputMessage="1" showErrorMessage="1" xr:uid="{313AB4A5-AEBD-4541-B921-51D069BD7323}">
          <x14:formula1>
            <xm:f>'Valores '!$C$2:$C$5</xm:f>
          </x14:formula1>
          <xm:sqref>G6:H6</xm:sqref>
        </x14:dataValidation>
        <x14:dataValidation type="list" allowBlank="1" showInputMessage="1" showErrorMessage="1" xr:uid="{1BB9D7C5-049B-45EB-A519-B9BF79235CE7}">
          <x14:formula1>
            <xm:f>'Valores '!$D$2:$D$3</xm:f>
          </x14:formula1>
          <xm:sqref>L6:T6</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A985FD-7A36-4106-AF05-4A9BF0080258}">
  <sheetPr>
    <tabColor theme="3" tint="0.499984740745262"/>
  </sheetPr>
  <dimension ref="A2:M11"/>
  <sheetViews>
    <sheetView topLeftCell="A9" workbookViewId="0">
      <selection activeCell="M31" sqref="M31:M37"/>
    </sheetView>
  </sheetViews>
  <sheetFormatPr defaultColWidth="9.140625" defaultRowHeight="15"/>
  <cols>
    <col min="1" max="1" width="17" customWidth="1"/>
    <col min="2" max="2" width="13.140625" customWidth="1"/>
    <col min="3" max="3" width="15.5703125" customWidth="1"/>
    <col min="4" max="4" width="21" customWidth="1"/>
    <col min="5" max="5" width="11.42578125" customWidth="1"/>
    <col min="6" max="6" width="13.85546875" customWidth="1"/>
    <col min="7" max="7" width="17.85546875" customWidth="1"/>
    <col min="8" max="8" width="26.28515625" customWidth="1"/>
    <col min="9" max="9" width="18.42578125" customWidth="1"/>
    <col min="10" max="10" width="17.85546875" customWidth="1"/>
    <col min="11" max="11" width="23.5703125" customWidth="1"/>
    <col min="12" max="12" width="13.28515625" customWidth="1"/>
    <col min="13" max="13" width="18.42578125" customWidth="1"/>
  </cols>
  <sheetData>
    <row r="2" spans="1:13">
      <c r="A2" s="268" t="s">
        <v>215</v>
      </c>
      <c r="B2" s="2797" t="s">
        <v>20</v>
      </c>
      <c r="C2" s="2797"/>
      <c r="D2" s="2797"/>
      <c r="E2" s="2797"/>
      <c r="F2" s="2797"/>
      <c r="G2" s="2797"/>
      <c r="H2" s="2797"/>
      <c r="I2" s="2797"/>
      <c r="J2" s="2797"/>
      <c r="K2" s="2797"/>
      <c r="L2" s="2797"/>
      <c r="M2" s="2798"/>
    </row>
    <row r="3" spans="1:13">
      <c r="A3" s="269" t="s">
        <v>127</v>
      </c>
      <c r="B3" s="1668" t="s">
        <v>216</v>
      </c>
      <c r="C3" s="1668"/>
      <c r="D3" s="1668"/>
      <c r="E3" s="1668"/>
      <c r="F3" s="1668"/>
      <c r="G3" s="1668"/>
      <c r="H3" s="1668"/>
      <c r="I3" s="1668"/>
      <c r="J3" s="1668"/>
      <c r="K3" s="1668"/>
      <c r="L3" s="1668"/>
      <c r="M3" s="1669"/>
    </row>
    <row r="4" spans="1:13" ht="15" customHeight="1">
      <c r="A4" s="270" t="s">
        <v>217</v>
      </c>
      <c r="B4" s="1708" t="s">
        <v>218</v>
      </c>
      <c r="C4" s="1708"/>
      <c r="D4" s="271" t="s">
        <v>219</v>
      </c>
      <c r="E4" s="1709" t="s">
        <v>220</v>
      </c>
      <c r="F4" s="1709"/>
      <c r="G4" s="1710" t="s">
        <v>221</v>
      </c>
      <c r="H4" s="1710"/>
      <c r="I4" s="273" t="s">
        <v>222</v>
      </c>
      <c r="J4" s="274" t="s">
        <v>223</v>
      </c>
      <c r="K4" s="275" t="s">
        <v>224</v>
      </c>
      <c r="L4" s="2799" t="s">
        <v>225</v>
      </c>
      <c r="M4" s="2800" t="s">
        <v>226</v>
      </c>
    </row>
    <row r="5" spans="1:13" ht="15" customHeight="1">
      <c r="A5" s="2801" t="s">
        <v>217</v>
      </c>
      <c r="B5" s="1708" t="s">
        <v>227</v>
      </c>
      <c r="C5" s="1708" t="s">
        <v>3</v>
      </c>
      <c r="D5" s="1711" t="s">
        <v>228</v>
      </c>
      <c r="E5" s="1709" t="s">
        <v>229</v>
      </c>
      <c r="F5" s="1709"/>
      <c r="G5" s="2802" t="s">
        <v>230</v>
      </c>
      <c r="H5" s="2802"/>
      <c r="I5" s="2803" t="s">
        <v>231</v>
      </c>
      <c r="J5" s="2804" t="s">
        <v>232</v>
      </c>
      <c r="K5" s="2805" t="s">
        <v>233</v>
      </c>
      <c r="L5" s="2799"/>
      <c r="M5" s="2800"/>
    </row>
    <row r="6" spans="1:13" ht="15" customHeight="1">
      <c r="A6" s="2807"/>
      <c r="B6" s="1363"/>
      <c r="C6" s="1363"/>
      <c r="D6" s="1365"/>
      <c r="E6" s="657" t="s">
        <v>234</v>
      </c>
      <c r="F6" s="657" t="s">
        <v>3</v>
      </c>
      <c r="G6" s="658" t="s">
        <v>235</v>
      </c>
      <c r="H6" s="658" t="s">
        <v>3</v>
      </c>
      <c r="I6" s="2808"/>
      <c r="J6" s="2809"/>
      <c r="K6" s="2810"/>
      <c r="L6" s="2811"/>
      <c r="M6" s="2812"/>
    </row>
    <row r="7" spans="1:13" ht="29.25">
      <c r="A7" s="1610" t="s">
        <v>327</v>
      </c>
      <c r="B7" s="1594" t="s">
        <v>1084</v>
      </c>
      <c r="C7" s="1594" t="s">
        <v>1085</v>
      </c>
      <c r="D7" s="1610" t="s">
        <v>20</v>
      </c>
      <c r="E7" s="1594" t="s">
        <v>1086</v>
      </c>
      <c r="F7" s="1594" t="s">
        <v>1087</v>
      </c>
      <c r="G7" s="277" t="s">
        <v>1088</v>
      </c>
      <c r="H7" s="182" t="s">
        <v>1089</v>
      </c>
      <c r="I7" s="1594" t="s">
        <v>1090</v>
      </c>
      <c r="J7" s="1594" t="s">
        <v>1091</v>
      </c>
      <c r="K7" s="1594" t="s">
        <v>1092</v>
      </c>
      <c r="L7" s="1594" t="s">
        <v>1093</v>
      </c>
      <c r="M7" s="1594" t="s">
        <v>1094</v>
      </c>
    </row>
    <row r="8" spans="1:13" ht="42" customHeight="1">
      <c r="A8" s="1610"/>
      <c r="B8" s="1594"/>
      <c r="C8" s="1594"/>
      <c r="D8" s="1610"/>
      <c r="E8" s="1594"/>
      <c r="F8" s="1594"/>
      <c r="G8" s="277" t="s">
        <v>1095</v>
      </c>
      <c r="H8" s="213" t="s">
        <v>1096</v>
      </c>
      <c r="I8" s="1594"/>
      <c r="J8" s="1594"/>
      <c r="K8" s="1594"/>
      <c r="L8" s="1594"/>
      <c r="M8" s="1594"/>
    </row>
    <row r="9" spans="1:13" ht="68.25" customHeight="1">
      <c r="A9" s="355" t="s">
        <v>327</v>
      </c>
      <c r="B9" s="356" t="s">
        <v>762</v>
      </c>
      <c r="C9" s="356" t="s">
        <v>1097</v>
      </c>
      <c r="D9" s="355" t="s">
        <v>20</v>
      </c>
      <c r="E9" s="357" t="s">
        <v>1098</v>
      </c>
      <c r="F9" s="356" t="s">
        <v>1099</v>
      </c>
      <c r="G9" s="660" t="s">
        <v>1028</v>
      </c>
      <c r="H9" s="356" t="s">
        <v>1100</v>
      </c>
      <c r="I9" s="356" t="s">
        <v>1101</v>
      </c>
      <c r="J9" s="355" t="s">
        <v>1102</v>
      </c>
      <c r="K9" s="356" t="s">
        <v>1103</v>
      </c>
      <c r="L9" s="356" t="s">
        <v>1104</v>
      </c>
      <c r="M9" s="356" t="s">
        <v>1105</v>
      </c>
    </row>
    <row r="10" spans="1:13" ht="105.75" customHeight="1">
      <c r="A10" s="309" t="s">
        <v>263</v>
      </c>
      <c r="B10" s="360" t="s">
        <v>1106</v>
      </c>
      <c r="C10" s="360" t="s">
        <v>1107</v>
      </c>
      <c r="D10" s="309" t="s">
        <v>20</v>
      </c>
      <c r="E10" s="661"/>
      <c r="F10" s="661"/>
      <c r="G10" s="309" t="s">
        <v>1034</v>
      </c>
      <c r="H10" s="360" t="s">
        <v>1108</v>
      </c>
      <c r="I10" s="360" t="s">
        <v>1109</v>
      </c>
      <c r="J10" s="309" t="s">
        <v>1110</v>
      </c>
      <c r="K10" s="360"/>
      <c r="L10" s="360" t="s">
        <v>1111</v>
      </c>
      <c r="M10" s="360" t="s">
        <v>1112</v>
      </c>
    </row>
    <row r="11" spans="1:13" ht="88.5" customHeight="1">
      <c r="A11" s="338" t="s">
        <v>263</v>
      </c>
      <c r="B11" s="339" t="s">
        <v>1113</v>
      </c>
      <c r="C11" s="339" t="s">
        <v>1114</v>
      </c>
      <c r="D11" s="338" t="s">
        <v>20</v>
      </c>
      <c r="E11" s="338"/>
      <c r="F11" s="338"/>
      <c r="G11" s="662" t="s">
        <v>1041</v>
      </c>
      <c r="H11" s="339" t="s">
        <v>1115</v>
      </c>
      <c r="I11" s="338" t="s">
        <v>1116</v>
      </c>
      <c r="J11" s="339" t="s">
        <v>1117</v>
      </c>
      <c r="K11" s="339" t="s">
        <v>1118</v>
      </c>
      <c r="L11" s="338" t="s">
        <v>1119</v>
      </c>
      <c r="M11" s="339" t="s">
        <v>1120</v>
      </c>
    </row>
  </sheetData>
  <mergeCells count="27">
    <mergeCell ref="G5:H5"/>
    <mergeCell ref="B2:M2"/>
    <mergeCell ref="B3:M3"/>
    <mergeCell ref="B4:C4"/>
    <mergeCell ref="E4:F4"/>
    <mergeCell ref="G4:H4"/>
    <mergeCell ref="L4:L6"/>
    <mergeCell ref="M4:M6"/>
    <mergeCell ref="I5:I6"/>
    <mergeCell ref="J5:J6"/>
    <mergeCell ref="K5:K6"/>
    <mergeCell ref="F7:F8"/>
    <mergeCell ref="A5:A6"/>
    <mergeCell ref="B5:B6"/>
    <mergeCell ref="C5:C6"/>
    <mergeCell ref="D5:D6"/>
    <mergeCell ref="E5:F5"/>
    <mergeCell ref="A7:A8"/>
    <mergeCell ref="B7:B8"/>
    <mergeCell ref="C7:C8"/>
    <mergeCell ref="D7:D8"/>
    <mergeCell ref="E7:E8"/>
    <mergeCell ref="I7:I8"/>
    <mergeCell ref="J7:J8"/>
    <mergeCell ref="K7:K8"/>
    <mergeCell ref="L7:L8"/>
    <mergeCell ref="M7:M8"/>
  </mergeCells>
  <hyperlinks>
    <hyperlink ref="B3:M3" location="'Categoria_Muestreo'!A1" display="Muestreo de datos….." xr:uid="{E6A6DEC5-783D-4D01-A569-B53753A7F5EA}"/>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3674B-2C75-4F8A-90AB-64DB3B1B8D89}">
  <sheetPr>
    <tabColor theme="5" tint="0.39997558519241921"/>
  </sheetPr>
  <dimension ref="A1:G21"/>
  <sheetViews>
    <sheetView workbookViewId="0">
      <selection activeCell="F3" sqref="F3"/>
    </sheetView>
  </sheetViews>
  <sheetFormatPr defaultRowHeight="15"/>
  <cols>
    <col min="1" max="1" width="24.140625" customWidth="1"/>
    <col min="2" max="2" width="30.140625" customWidth="1"/>
    <col min="3" max="3" width="26" customWidth="1"/>
    <col min="4" max="5" width="33.7109375" customWidth="1"/>
    <col min="6" max="6" width="38" customWidth="1"/>
    <col min="7" max="7" width="20.42578125" customWidth="1"/>
  </cols>
  <sheetData>
    <row r="1" spans="1:7" ht="29.25">
      <c r="A1" s="952" t="s">
        <v>1121</v>
      </c>
      <c r="B1" s="96"/>
      <c r="C1" s="127" t="s">
        <v>1</v>
      </c>
      <c r="D1" s="96"/>
      <c r="E1" s="22"/>
    </row>
    <row r="2" spans="1:7" ht="21.75">
      <c r="A2" s="130" t="s">
        <v>1122</v>
      </c>
      <c r="B2" s="130" t="s">
        <v>1123</v>
      </c>
      <c r="C2" s="130" t="s">
        <v>1124</v>
      </c>
      <c r="D2" s="130" t="s">
        <v>1125</v>
      </c>
      <c r="E2" s="130" t="s">
        <v>1126</v>
      </c>
      <c r="F2" s="130" t="s">
        <v>1127</v>
      </c>
      <c r="G2" s="105"/>
    </row>
    <row r="3" spans="1:7">
      <c r="A3" s="9" t="s">
        <v>100</v>
      </c>
      <c r="B3" s="7" t="s">
        <v>1128</v>
      </c>
      <c r="C3" s="7" t="s">
        <v>1129</v>
      </c>
      <c r="D3" s="7" t="s">
        <v>1130</v>
      </c>
      <c r="E3" s="7" t="s">
        <v>1131</v>
      </c>
      <c r="F3" s="131" t="s">
        <v>445</v>
      </c>
      <c r="G3" s="106"/>
    </row>
    <row r="4" spans="1:7" ht="29.25" customHeight="1">
      <c r="A4" s="1393" t="s">
        <v>1132</v>
      </c>
      <c r="B4" s="1393" t="s">
        <v>707</v>
      </c>
      <c r="C4" s="1393" t="s">
        <v>707</v>
      </c>
      <c r="D4" s="1741" t="s">
        <v>708</v>
      </c>
      <c r="E4" s="9" t="s">
        <v>846</v>
      </c>
      <c r="F4" s="1739" t="str">
        <f>A4 &amp; "-" &amp; B4</f>
        <v>add6b562-7c9b-4fb4-9da6-6b31202eef74-a1f3d5c7-9b2e-4e68-bf07-3c9d2a5e6f41</v>
      </c>
      <c r="G4" s="106"/>
    </row>
    <row r="5" spans="1:7">
      <c r="A5" s="1393"/>
      <c r="B5" s="1393"/>
      <c r="C5" s="1393"/>
      <c r="D5" s="1741"/>
      <c r="E5" s="9" t="s">
        <v>912</v>
      </c>
      <c r="F5" s="1740"/>
      <c r="G5" s="106"/>
    </row>
    <row r="6" spans="1:7" ht="29.25" customHeight="1">
      <c r="A6" s="1393" t="s">
        <v>1133</v>
      </c>
      <c r="B6" s="1393" t="s">
        <v>711</v>
      </c>
      <c r="C6" s="1393" t="s">
        <v>711</v>
      </c>
      <c r="D6" s="1741" t="s">
        <v>712</v>
      </c>
      <c r="E6" s="9" t="s">
        <v>912</v>
      </c>
      <c r="F6" s="1739" t="str">
        <f t="shared" ref="F5:F12" si="0">A6 &amp; "-" &amp; B6</f>
        <v>d7ac911e-05bc-476d-9c58-a55863e9d2d0-d7c4a9f1-3e2b-41f6-85d0-7a5b9c3e8f26</v>
      </c>
      <c r="G6" s="106"/>
    </row>
    <row r="7" spans="1:7">
      <c r="A7" s="1393"/>
      <c r="B7" s="1393"/>
      <c r="C7" s="1393"/>
      <c r="D7" s="1741"/>
      <c r="E7" s="9" t="s">
        <v>846</v>
      </c>
      <c r="F7" s="1740"/>
      <c r="G7" s="106"/>
    </row>
    <row r="8" spans="1:7" ht="25.5" customHeight="1">
      <c r="A8" s="1393" t="s">
        <v>1134</v>
      </c>
      <c r="B8" s="1393" t="s">
        <v>715</v>
      </c>
      <c r="C8" s="1393" t="s">
        <v>715</v>
      </c>
      <c r="D8" s="1393" t="s">
        <v>716</v>
      </c>
      <c r="E8" s="9" t="s">
        <v>902</v>
      </c>
      <c r="F8" s="1739" t="str">
        <f t="shared" si="0"/>
        <v>5a64de38-9cae-4c7c-82fe-5ddacdca582b-f5b2d8a7-6c3e-49a1-b0f9-2d7e4c5a3f81</v>
      </c>
      <c r="G8" s="106"/>
    </row>
    <row r="9" spans="1:7">
      <c r="A9" s="1393"/>
      <c r="B9" s="1393"/>
      <c r="C9" s="1393"/>
      <c r="D9" s="1393"/>
      <c r="E9" s="9" t="s">
        <v>921</v>
      </c>
      <c r="F9" s="1740"/>
      <c r="G9" s="106"/>
    </row>
    <row r="10" spans="1:7" ht="43.5">
      <c r="A10" s="9" t="s">
        <v>1135</v>
      </c>
      <c r="B10" s="9" t="s">
        <v>719</v>
      </c>
      <c r="C10" s="9" t="s">
        <v>719</v>
      </c>
      <c r="D10" s="9" t="s">
        <v>720</v>
      </c>
      <c r="E10" s="9" t="s">
        <v>832</v>
      </c>
      <c r="F10" s="131" t="str">
        <f t="shared" si="0"/>
        <v>8701a51d-3262-4a1c-9e0a-85815d26832b-9e3d7b5c-2f41-48a6-b0d2-5f8c1a7e9f34</v>
      </c>
      <c r="G10" s="106"/>
    </row>
    <row r="11" spans="1:7" ht="29.25" customHeight="1">
      <c r="A11" s="1393" t="s">
        <v>1136</v>
      </c>
      <c r="B11" s="1393" t="s">
        <v>723</v>
      </c>
      <c r="C11" s="1393" t="s">
        <v>723</v>
      </c>
      <c r="D11" s="1393" t="s">
        <v>724</v>
      </c>
      <c r="E11" s="9" t="s">
        <v>846</v>
      </c>
      <c r="F11" s="1739" t="str">
        <f t="shared" si="0"/>
        <v>b6bf173e-9f12-4fe6-82d8-6f521246364b-c8a5d7e3-1f2b-4b9c-85d0-6e4f7a3d2f91</v>
      </c>
      <c r="G11" s="655"/>
    </row>
    <row r="12" spans="1:7">
      <c r="A12" s="1393"/>
      <c r="B12" s="1393"/>
      <c r="C12" s="1393"/>
      <c r="D12" s="1393"/>
      <c r="E12" s="9" t="s">
        <v>912</v>
      </c>
      <c r="F12" s="1740"/>
      <c r="G12" s="137"/>
    </row>
    <row r="14" spans="1:7">
      <c r="C14" s="49"/>
      <c r="D14" s="82"/>
      <c r="E14" s="82"/>
    </row>
    <row r="15" spans="1:7">
      <c r="D15" s="1"/>
      <c r="E15" s="1"/>
    </row>
    <row r="16" spans="1:7">
      <c r="D16" s="1"/>
      <c r="E16" s="1"/>
    </row>
    <row r="17" spans="4:5">
      <c r="D17" s="1"/>
      <c r="E17" s="1"/>
    </row>
    <row r="18" spans="4:5">
      <c r="D18" s="1"/>
      <c r="E18" s="1"/>
    </row>
    <row r="19" spans="4:5">
      <c r="D19" s="1"/>
      <c r="E19" s="1"/>
    </row>
    <row r="20" spans="4:5">
      <c r="D20" s="1"/>
      <c r="E20" s="1"/>
    </row>
    <row r="21" spans="4:5">
      <c r="D21" s="1"/>
      <c r="E21" s="1"/>
    </row>
  </sheetData>
  <mergeCells count="20">
    <mergeCell ref="B4:B5"/>
    <mergeCell ref="B6:B7"/>
    <mergeCell ref="C4:C5"/>
    <mergeCell ref="C6:C7"/>
    <mergeCell ref="A11:A12"/>
    <mergeCell ref="B11:B12"/>
    <mergeCell ref="C11:C12"/>
    <mergeCell ref="A8:A9"/>
    <mergeCell ref="B8:B9"/>
    <mergeCell ref="C8:C9"/>
    <mergeCell ref="A6:A7"/>
    <mergeCell ref="A4:A5"/>
    <mergeCell ref="D11:D12"/>
    <mergeCell ref="F4:F5"/>
    <mergeCell ref="F6:F7"/>
    <mergeCell ref="F8:F9"/>
    <mergeCell ref="F11:F12"/>
    <mergeCell ref="D4:D5"/>
    <mergeCell ref="D6:D7"/>
    <mergeCell ref="D8:D9"/>
  </mergeCells>
  <hyperlinks>
    <hyperlink ref="C1" location="'Modelo de dominio'!A1" display="&lt;&lt; volver al modelo de dominio" xr:uid="{245BB3F4-AE5C-479B-ACB6-FDADBED60FA4}"/>
    <hyperlink ref="A1" location="'Objetos de dominio'!A1" display=" ir al listado de objetos de dominio &gt;&gt;" xr:uid="{8D74FF90-8941-43E7-9397-7CEF2313114D}"/>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6992AA71-D0EF-4F9F-A088-5107DA4A7F82}">
          <x14:formula1>
            <xm:f>'Valores '!$O$2:$O$13</xm:f>
          </x14:formula1>
          <xm:sqref>E4:E12</xm:sqref>
        </x14:dataValidation>
      </x14:dataValidations>
    </ext>
  </extLst>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3BC43A-5EE5-4DDF-B5F3-9807E03CC826}">
  <sheetPr>
    <tabColor theme="5" tint="0.39997558519241921"/>
  </sheetPr>
  <dimension ref="A1:X29"/>
  <sheetViews>
    <sheetView topLeftCell="A9" workbookViewId="0">
      <selection activeCell="B15" sqref="B15:B16"/>
    </sheetView>
  </sheetViews>
  <sheetFormatPr defaultRowHeight="15"/>
  <cols>
    <col min="1" max="1" width="18.7109375" bestFit="1" customWidth="1"/>
    <col min="2" max="2" width="17" bestFit="1" customWidth="1"/>
    <col min="3" max="3" width="14.85546875" bestFit="1" customWidth="1"/>
    <col min="4" max="4" width="23.42578125" bestFit="1" customWidth="1"/>
    <col min="5" max="5" width="15.42578125" customWidth="1"/>
    <col min="6" max="6" width="18.5703125" customWidth="1"/>
    <col min="7" max="7" width="21.140625" customWidth="1"/>
    <col min="8" max="8" width="13.7109375" customWidth="1"/>
    <col min="9" max="9" width="23.28515625" customWidth="1"/>
    <col min="10" max="10" width="20.42578125" customWidth="1"/>
    <col min="11" max="11" width="19.7109375" customWidth="1"/>
    <col min="12" max="12" width="25.7109375" bestFit="1" customWidth="1"/>
    <col min="13" max="13" width="13.42578125" customWidth="1"/>
    <col min="14" max="14" width="29.140625" customWidth="1"/>
    <col min="15" max="15" width="21.7109375" customWidth="1"/>
    <col min="16" max="16" width="25" customWidth="1"/>
    <col min="17" max="17" width="23.85546875" customWidth="1"/>
    <col min="18" max="18" width="20.7109375" customWidth="1"/>
    <col min="19" max="19" width="21.140625" customWidth="1"/>
    <col min="20" max="20" width="19.42578125" customWidth="1"/>
    <col min="21" max="21" width="22.28515625" customWidth="1"/>
    <col min="22" max="22" width="25.28515625" bestFit="1" customWidth="1"/>
    <col min="23" max="23" width="29.85546875" bestFit="1" customWidth="1"/>
    <col min="24" max="24" width="29.42578125" bestFit="1" customWidth="1"/>
  </cols>
  <sheetData>
    <row r="1" spans="1:24">
      <c r="B1" s="952" t="s">
        <v>1121</v>
      </c>
    </row>
    <row r="2" spans="1:24">
      <c r="A2" s="77" t="s">
        <v>126</v>
      </c>
      <c r="B2" s="1627" t="s">
        <v>22</v>
      </c>
      <c r="C2" s="1627"/>
      <c r="D2" s="1627"/>
      <c r="E2" s="1627"/>
      <c r="F2" s="1627"/>
      <c r="G2" s="1627"/>
      <c r="H2" s="1627"/>
      <c r="I2" s="1627"/>
      <c r="J2" s="1627"/>
      <c r="K2" s="1627"/>
      <c r="L2" s="1627"/>
      <c r="M2" s="1627"/>
      <c r="N2" s="1627"/>
      <c r="O2" s="1627"/>
      <c r="P2" s="1627"/>
      <c r="Q2" s="1627"/>
      <c r="R2" s="1627"/>
      <c r="S2" s="1627"/>
      <c r="T2" s="1627"/>
      <c r="U2" s="1628"/>
    </row>
    <row r="3" spans="1:24">
      <c r="A3" s="78" t="s">
        <v>127</v>
      </c>
      <c r="B3" s="1629" t="s">
        <v>1137</v>
      </c>
      <c r="C3" s="1629"/>
      <c r="D3" s="1629"/>
      <c r="E3" s="1629"/>
      <c r="F3" s="1629"/>
      <c r="G3" s="1629"/>
      <c r="H3" s="1629"/>
      <c r="I3" s="1629"/>
      <c r="J3" s="1629"/>
      <c r="K3" s="1629"/>
      <c r="L3" s="1629"/>
      <c r="M3" s="1629"/>
      <c r="N3" s="1629"/>
      <c r="O3" s="1629"/>
      <c r="P3" s="1629"/>
      <c r="Q3" s="1629"/>
      <c r="R3" s="1629"/>
      <c r="S3" s="1629"/>
      <c r="T3" s="1629"/>
      <c r="U3" s="1630"/>
    </row>
    <row r="4" spans="1:24">
      <c r="A4" s="79" t="s">
        <v>129</v>
      </c>
      <c r="B4" s="1622" t="s">
        <v>7</v>
      </c>
      <c r="C4" s="1622"/>
      <c r="D4" s="1622"/>
      <c r="E4" s="1622"/>
      <c r="F4" s="1622"/>
      <c r="G4" s="1622"/>
      <c r="H4" s="1622"/>
      <c r="I4" s="1622"/>
      <c r="J4" s="1622"/>
      <c r="K4" s="1622"/>
      <c r="L4" s="1622"/>
      <c r="M4" s="1622"/>
      <c r="N4" s="1622"/>
      <c r="O4" s="1622"/>
      <c r="P4" s="1622"/>
      <c r="Q4" s="1622"/>
      <c r="R4" s="1622"/>
      <c r="S4" s="1622"/>
      <c r="T4" s="1622"/>
      <c r="U4" s="1623"/>
    </row>
    <row r="5" spans="1:24">
      <c r="A5" s="141" t="s">
        <v>130</v>
      </c>
      <c r="B5" s="85" t="s">
        <v>131</v>
      </c>
      <c r="C5" s="85" t="s">
        <v>132</v>
      </c>
      <c r="D5" s="85" t="s">
        <v>133</v>
      </c>
      <c r="E5" s="85" t="s">
        <v>134</v>
      </c>
      <c r="F5" s="83" t="s">
        <v>135</v>
      </c>
      <c r="G5" s="83" t="s">
        <v>136</v>
      </c>
      <c r="H5" s="83" t="s">
        <v>137</v>
      </c>
      <c r="I5" s="83" t="s">
        <v>138</v>
      </c>
      <c r="J5" s="83" t="s">
        <v>139</v>
      </c>
      <c r="K5" s="83" t="s">
        <v>140</v>
      </c>
      <c r="L5" s="83" t="s">
        <v>141</v>
      </c>
      <c r="M5" s="83" t="s">
        <v>142</v>
      </c>
      <c r="N5" s="84" t="s">
        <v>143</v>
      </c>
      <c r="O5" s="83" t="s">
        <v>144</v>
      </c>
      <c r="P5" s="83" t="s">
        <v>145</v>
      </c>
      <c r="Q5" s="83" t="s">
        <v>146</v>
      </c>
      <c r="R5" s="83" t="s">
        <v>147</v>
      </c>
      <c r="S5" s="83" t="s">
        <v>148</v>
      </c>
      <c r="T5" s="83" t="s">
        <v>149</v>
      </c>
      <c r="U5" s="757" t="s">
        <v>150</v>
      </c>
      <c r="V5" s="771" t="str">
        <f>A26</f>
        <v>Asociar producto a categoria</v>
      </c>
      <c r="W5" s="772" t="str">
        <f>A27</f>
        <v>Consultar categorías por producto</v>
      </c>
      <c r="X5" s="773" t="str">
        <f>A28</f>
        <v>Desasociar producto de categoría</v>
      </c>
    </row>
    <row r="6" spans="1:24" ht="43.5">
      <c r="A6" s="7" t="s">
        <v>100</v>
      </c>
      <c r="B6" s="7" t="s">
        <v>312</v>
      </c>
      <c r="C6" s="7">
        <v>36</v>
      </c>
      <c r="D6" s="7">
        <v>36</v>
      </c>
      <c r="E6" s="7" t="s">
        <v>155</v>
      </c>
      <c r="F6" s="7" t="s">
        <v>155</v>
      </c>
      <c r="G6" s="7" t="s">
        <v>155</v>
      </c>
      <c r="H6" s="7" t="s">
        <v>155</v>
      </c>
      <c r="I6" s="7" t="s">
        <v>155</v>
      </c>
      <c r="J6" s="9" t="s">
        <v>185</v>
      </c>
      <c r="K6" s="7" t="s">
        <v>155</v>
      </c>
      <c r="L6" s="7" t="s">
        <v>1138</v>
      </c>
      <c r="M6" s="7" t="s">
        <v>158</v>
      </c>
      <c r="N6" s="7" t="s">
        <v>1053</v>
      </c>
      <c r="O6" s="7" t="s">
        <v>1053</v>
      </c>
      <c r="P6" s="7" t="s">
        <v>158</v>
      </c>
      <c r="Q6" s="7" t="s">
        <v>1053</v>
      </c>
      <c r="R6" s="7" t="s">
        <v>158</v>
      </c>
      <c r="S6" s="7" t="s">
        <v>158</v>
      </c>
      <c r="T6" s="7" t="s">
        <v>1053</v>
      </c>
      <c r="U6" s="9" t="s">
        <v>1139</v>
      </c>
      <c r="V6" s="493"/>
      <c r="W6" s="521"/>
      <c r="X6" s="522"/>
    </row>
    <row r="7" spans="1:24" ht="43.5">
      <c r="A7" s="7" t="s">
        <v>1128</v>
      </c>
      <c r="B7" s="7" t="s">
        <v>312</v>
      </c>
      <c r="C7" s="7">
        <v>36</v>
      </c>
      <c r="D7" s="7">
        <v>36</v>
      </c>
      <c r="E7" s="7" t="s">
        <v>155</v>
      </c>
      <c r="F7" s="7" t="s">
        <v>155</v>
      </c>
      <c r="G7" s="7" t="s">
        <v>155</v>
      </c>
      <c r="H7" s="7" t="s">
        <v>155</v>
      </c>
      <c r="I7" s="7" t="s">
        <v>155</v>
      </c>
      <c r="J7" s="9" t="s">
        <v>185</v>
      </c>
      <c r="K7" s="7" t="s">
        <v>155</v>
      </c>
      <c r="L7" s="7" t="s">
        <v>1140</v>
      </c>
      <c r="M7" s="7" t="s">
        <v>158</v>
      </c>
      <c r="N7" s="7" t="s">
        <v>1053</v>
      </c>
      <c r="O7" s="7" t="s">
        <v>158</v>
      </c>
      <c r="P7" s="7" t="s">
        <v>158</v>
      </c>
      <c r="Q7" s="7" t="s">
        <v>1053</v>
      </c>
      <c r="R7" s="7" t="s">
        <v>1053</v>
      </c>
      <c r="S7" s="7" t="s">
        <v>158</v>
      </c>
      <c r="T7" s="7" t="s">
        <v>158</v>
      </c>
      <c r="U7" s="9" t="s">
        <v>1141</v>
      </c>
      <c r="V7" s="493"/>
      <c r="W7" s="521"/>
      <c r="X7" s="522"/>
    </row>
    <row r="8" spans="1:24" ht="29.25">
      <c r="A8" s="7" t="s">
        <v>1129</v>
      </c>
      <c r="B8" s="7" t="s">
        <v>312</v>
      </c>
      <c r="C8" s="7">
        <v>36</v>
      </c>
      <c r="D8" s="7">
        <v>36</v>
      </c>
      <c r="E8" s="7" t="s">
        <v>155</v>
      </c>
      <c r="F8" s="7" t="s">
        <v>155</v>
      </c>
      <c r="G8" s="7" t="s">
        <v>155</v>
      </c>
      <c r="H8" s="7" t="s">
        <v>155</v>
      </c>
      <c r="I8" s="7" t="s">
        <v>155</v>
      </c>
      <c r="J8" s="9" t="s">
        <v>185</v>
      </c>
      <c r="K8" s="7" t="s">
        <v>155</v>
      </c>
      <c r="L8" s="7" t="s">
        <v>1142</v>
      </c>
      <c r="M8" s="7" t="s">
        <v>158</v>
      </c>
      <c r="N8" s="7" t="s">
        <v>1053</v>
      </c>
      <c r="O8" s="7" t="s">
        <v>158</v>
      </c>
      <c r="P8" s="7" t="s">
        <v>158</v>
      </c>
      <c r="Q8" s="7" t="s">
        <v>1053</v>
      </c>
      <c r="R8" s="7" t="s">
        <v>1053</v>
      </c>
      <c r="S8" s="7" t="s">
        <v>158</v>
      </c>
      <c r="T8" s="7" t="s">
        <v>158</v>
      </c>
      <c r="U8" s="9" t="s">
        <v>1143</v>
      </c>
      <c r="V8" s="493"/>
      <c r="W8" s="521"/>
      <c r="X8" s="522"/>
    </row>
    <row r="9" spans="1:24" ht="43.5">
      <c r="A9" s="7" t="s">
        <v>1130</v>
      </c>
      <c r="B9" s="7" t="s">
        <v>312</v>
      </c>
      <c r="C9" s="7">
        <v>5</v>
      </c>
      <c r="D9" s="7">
        <v>255</v>
      </c>
      <c r="E9" s="7" t="s">
        <v>155</v>
      </c>
      <c r="F9" s="7" t="s">
        <v>155</v>
      </c>
      <c r="G9" s="7" t="s">
        <v>155</v>
      </c>
      <c r="H9" s="7" t="s">
        <v>155</v>
      </c>
      <c r="I9" s="7" t="s">
        <v>155</v>
      </c>
      <c r="J9" s="9" t="s">
        <v>734</v>
      </c>
      <c r="K9" s="7" t="s">
        <v>1144</v>
      </c>
      <c r="L9" s="7" t="s">
        <v>1145</v>
      </c>
      <c r="M9" s="7" t="s">
        <v>1053</v>
      </c>
      <c r="N9" s="7" t="s">
        <v>1053</v>
      </c>
      <c r="O9" s="7" t="s">
        <v>158</v>
      </c>
      <c r="P9" s="7" t="s">
        <v>158</v>
      </c>
      <c r="Q9" s="7" t="s">
        <v>1053</v>
      </c>
      <c r="R9" s="7" t="s">
        <v>1053</v>
      </c>
      <c r="S9" s="7" t="s">
        <v>158</v>
      </c>
      <c r="T9" s="7" t="s">
        <v>158</v>
      </c>
      <c r="U9" s="9" t="s">
        <v>1146</v>
      </c>
      <c r="V9" s="493"/>
      <c r="W9" s="521"/>
      <c r="X9" s="522"/>
    </row>
    <row r="10" spans="1:24" ht="72.75">
      <c r="A10" s="7" t="s">
        <v>1147</v>
      </c>
      <c r="B10" s="7" t="s">
        <v>312</v>
      </c>
      <c r="C10" s="7">
        <v>3</v>
      </c>
      <c r="D10" s="7">
        <v>50</v>
      </c>
      <c r="E10" s="7" t="s">
        <v>155</v>
      </c>
      <c r="F10" s="7" t="s">
        <v>155</v>
      </c>
      <c r="G10" s="7" t="s">
        <v>155</v>
      </c>
      <c r="H10" s="7" t="s">
        <v>155</v>
      </c>
      <c r="I10" s="7" t="s">
        <v>155</v>
      </c>
      <c r="J10" s="9" t="s">
        <v>1148</v>
      </c>
      <c r="K10" s="7" t="s">
        <v>1144</v>
      </c>
      <c r="L10" s="7" t="s">
        <v>1149</v>
      </c>
      <c r="M10" s="7" t="s">
        <v>1053</v>
      </c>
      <c r="N10" s="7" t="s">
        <v>1053</v>
      </c>
      <c r="O10" s="7" t="s">
        <v>158</v>
      </c>
      <c r="P10" s="7" t="s">
        <v>158</v>
      </c>
      <c r="Q10" s="7" t="s">
        <v>158</v>
      </c>
      <c r="R10" s="7" t="s">
        <v>1053</v>
      </c>
      <c r="S10" s="7" t="s">
        <v>158</v>
      </c>
      <c r="T10" s="7" t="s">
        <v>158</v>
      </c>
      <c r="U10" s="9" t="s">
        <v>1150</v>
      </c>
      <c r="V10" s="493"/>
      <c r="W10" s="521"/>
      <c r="X10" s="522"/>
    </row>
    <row r="13" spans="1:24">
      <c r="A13" s="1350" t="s">
        <v>169</v>
      </c>
      <c r="B13" s="1351"/>
      <c r="C13" s="1352"/>
      <c r="D13" s="68"/>
      <c r="E13" s="68"/>
    </row>
    <row r="14" spans="1:24">
      <c r="A14" s="79" t="s">
        <v>2</v>
      </c>
      <c r="B14" s="86" t="s">
        <v>150</v>
      </c>
      <c r="C14" s="87" t="s">
        <v>170</v>
      </c>
      <c r="D14" s="68"/>
      <c r="E14" s="68"/>
    </row>
    <row r="15" spans="1:24">
      <c r="A15" s="1393" t="s">
        <v>1151</v>
      </c>
      <c r="B15" s="1393" t="str">
        <f>DetalleCategoria_Muestreo!F2</f>
        <v>Combinación única que indica que el  detalle categoria no se puede repetir</v>
      </c>
      <c r="C15" s="9" t="s">
        <v>100</v>
      </c>
      <c r="E15" s="68"/>
    </row>
    <row r="16" spans="1:24" ht="67.5" customHeight="1">
      <c r="A16" s="1393"/>
      <c r="B16" s="1393"/>
      <c r="C16" s="7" t="s">
        <v>1128</v>
      </c>
      <c r="E16" s="68"/>
    </row>
    <row r="17" spans="1:18">
      <c r="A17" s="70"/>
      <c r="B17" s="70"/>
      <c r="C17" s="68"/>
      <c r="D17" s="68"/>
    </row>
    <row r="24" spans="1:18">
      <c r="A24" s="1750" t="s">
        <v>172</v>
      </c>
      <c r="B24" s="1747"/>
      <c r="C24" s="1747" t="s">
        <v>3</v>
      </c>
      <c r="D24" s="1747"/>
      <c r="E24" s="1747"/>
      <c r="F24" s="1747"/>
      <c r="G24" s="1747" t="s">
        <v>173</v>
      </c>
      <c r="H24" s="1747"/>
      <c r="I24" s="1747"/>
      <c r="J24" s="1747" t="s">
        <v>174</v>
      </c>
      <c r="K24" s="1747"/>
      <c r="L24" s="1747"/>
      <c r="M24" s="1747"/>
      <c r="N24" s="1747"/>
      <c r="O24" s="1747" t="s">
        <v>175</v>
      </c>
      <c r="P24" s="1747"/>
      <c r="Q24" s="1747" t="s">
        <v>176</v>
      </c>
      <c r="R24" s="1748"/>
    </row>
    <row r="25" spans="1:18">
      <c r="A25" s="1751"/>
      <c r="B25" s="1749"/>
      <c r="C25" s="1749"/>
      <c r="D25" s="1749"/>
      <c r="E25" s="1749"/>
      <c r="F25" s="1749"/>
      <c r="G25" s="775" t="s">
        <v>177</v>
      </c>
      <c r="H25" s="775" t="s">
        <v>178</v>
      </c>
      <c r="I25" s="775" t="s">
        <v>3</v>
      </c>
      <c r="J25" s="775" t="s">
        <v>179</v>
      </c>
      <c r="K25" s="1749" t="s">
        <v>3</v>
      </c>
      <c r="L25" s="1749"/>
      <c r="M25" s="1749"/>
      <c r="N25" s="1749"/>
      <c r="O25" s="775" t="s">
        <v>180</v>
      </c>
      <c r="P25" s="775" t="s">
        <v>3</v>
      </c>
      <c r="Q25" s="775" t="s">
        <v>181</v>
      </c>
      <c r="R25" s="776" t="s">
        <v>182</v>
      </c>
    </row>
    <row r="26" spans="1:18" ht="57.75">
      <c r="A26" s="1745" t="s">
        <v>1152</v>
      </c>
      <c r="B26" s="1746"/>
      <c r="C26" s="1744" t="s">
        <v>1153</v>
      </c>
      <c r="D26" s="1744"/>
      <c r="E26" s="1744"/>
      <c r="F26" s="1744"/>
      <c r="G26" s="786" t="s">
        <v>1154</v>
      </c>
      <c r="H26" s="786" t="s">
        <v>154</v>
      </c>
      <c r="I26" s="790" t="s">
        <v>1155</v>
      </c>
      <c r="J26" s="786" t="s">
        <v>1156</v>
      </c>
      <c r="K26" s="1744" t="s">
        <v>1157</v>
      </c>
      <c r="L26" s="1744"/>
      <c r="M26" s="1744"/>
      <c r="N26" s="1744"/>
      <c r="O26" s="785" t="s">
        <v>1158</v>
      </c>
      <c r="P26" s="790" t="s">
        <v>1159</v>
      </c>
      <c r="Q26" s="790" t="s">
        <v>1160</v>
      </c>
      <c r="R26" s="787" t="s">
        <v>190</v>
      </c>
    </row>
    <row r="27" spans="1:18" ht="29.25">
      <c r="A27" s="1733" t="s">
        <v>1161</v>
      </c>
      <c r="B27" s="1734"/>
      <c r="C27" s="1412" t="s">
        <v>1162</v>
      </c>
      <c r="D27" s="1412"/>
      <c r="E27" s="1412"/>
      <c r="F27" s="1412"/>
      <c r="G27" s="718" t="s">
        <v>1154</v>
      </c>
      <c r="H27" s="754" t="s">
        <v>312</v>
      </c>
      <c r="I27" s="610" t="s">
        <v>1163</v>
      </c>
      <c r="J27" s="718" t="s">
        <v>1164</v>
      </c>
      <c r="K27" s="1412" t="s">
        <v>1165</v>
      </c>
      <c r="L27" s="1412"/>
      <c r="M27" s="1412"/>
      <c r="N27" s="1412"/>
      <c r="O27" s="718" t="s">
        <v>1166</v>
      </c>
      <c r="P27" s="588" t="s">
        <v>1167</v>
      </c>
      <c r="Q27" s="588" t="s">
        <v>1168</v>
      </c>
      <c r="R27" s="768" t="s">
        <v>1169</v>
      </c>
    </row>
    <row r="28" spans="1:18" ht="43.5">
      <c r="A28" s="1742" t="s">
        <v>1170</v>
      </c>
      <c r="B28" s="1743"/>
      <c r="C28" s="1402" t="s">
        <v>1171</v>
      </c>
      <c r="D28" s="1402"/>
      <c r="E28" s="1402"/>
      <c r="F28" s="1402"/>
      <c r="G28" s="788" t="s">
        <v>1172</v>
      </c>
      <c r="H28" s="788" t="s">
        <v>312</v>
      </c>
      <c r="I28" s="736" t="s">
        <v>1173</v>
      </c>
      <c r="J28" s="788" t="s">
        <v>1156</v>
      </c>
      <c r="K28" s="1402" t="s">
        <v>1174</v>
      </c>
      <c r="L28" s="1402"/>
      <c r="M28" s="1402"/>
      <c r="N28" s="1402"/>
      <c r="O28" s="788" t="s">
        <v>1175</v>
      </c>
      <c r="P28" s="736" t="s">
        <v>1176</v>
      </c>
      <c r="Q28" s="736" t="s">
        <v>1177</v>
      </c>
      <c r="R28" s="789" t="s">
        <v>190</v>
      </c>
    </row>
    <row r="29" spans="1:18">
      <c r="I29" s="1"/>
    </row>
  </sheetData>
  <mergeCells count="22">
    <mergeCell ref="Q24:R24"/>
    <mergeCell ref="K25:N25"/>
    <mergeCell ref="B2:U2"/>
    <mergeCell ref="B3:U3"/>
    <mergeCell ref="B4:U4"/>
    <mergeCell ref="A24:B25"/>
    <mergeCell ref="C24:F25"/>
    <mergeCell ref="G24:I24"/>
    <mergeCell ref="J24:N24"/>
    <mergeCell ref="O24:P24"/>
    <mergeCell ref="A13:C13"/>
    <mergeCell ref="A15:A16"/>
    <mergeCell ref="B15:B16"/>
    <mergeCell ref="A28:B28"/>
    <mergeCell ref="C28:F28"/>
    <mergeCell ref="K28:N28"/>
    <mergeCell ref="K26:N26"/>
    <mergeCell ref="A27:B27"/>
    <mergeCell ref="C27:F27"/>
    <mergeCell ref="K27:N27"/>
    <mergeCell ref="A26:B26"/>
    <mergeCell ref="C26:F26"/>
  </mergeCells>
  <hyperlinks>
    <hyperlink ref="A26:B26" location="'DetalleCategoria_caracterizacio'!V5" display="Asociar producto a categoria" xr:uid="{7F98B344-93F1-43A7-AE98-8567A0DB528A}"/>
    <hyperlink ref="B4" location="'Vendedor'!A1" display="Ver" xr:uid="{6E07AC32-095F-43A6-A3CA-F7B0605E6264}"/>
    <hyperlink ref="B4:U4" location="'DetalleCategoria_Muestreo'!A1" display="Ver" xr:uid="{BB2CEF69-35CE-43C9-BB03-F37C044D6CFC}"/>
    <hyperlink ref="V5" location="'DetalleCategoria_caracterizacio'!A26" display="=A26" xr:uid="{2B4FC4E7-4375-4FEC-A083-14BA5F4B34E7}"/>
    <hyperlink ref="W5" location="'DetalleCategoria_caracterizacio'!A27" display="=A27" xr:uid="{3A9AEA78-E661-4B07-8EBD-309ADA6333FE}"/>
    <hyperlink ref="X5" location="'DetalleCategoria_caracterizacio'!A28" display="=A28" xr:uid="{BE511742-F955-407B-9C8C-898E121B548A}"/>
    <hyperlink ref="A27:B27" location="'DetalleCategoria_caracterizacio'!W5" display="Consultar categorías por producto" xr:uid="{5797953E-8ABC-4E2D-A3EB-5BEB63E9AB71}"/>
    <hyperlink ref="A28:B28" location="'DetalleCategoria_caracterizacio'!X5" display="Desasociar producto de categoría" xr:uid="{EEFA4083-758F-41DD-B9E0-40D4D140135B}"/>
    <hyperlink ref="B1" location="'Objetos de dominio'!A1" display=" ir al listado de objetos de dominio &gt;&gt;" xr:uid="{B9E7C3F6-A8FE-470A-B15E-379CC030DD6E}"/>
  </hyperlinks>
  <pageMargins left="0.7" right="0.7" top="0.75" bottom="0.75" header="0.3" footer="0.3"/>
  <legacy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C2115B-2BB1-425B-8D0F-68893B226727}">
  <sheetPr>
    <tabColor theme="5" tint="0.39997558519241921"/>
  </sheetPr>
  <dimension ref="A1:M8"/>
  <sheetViews>
    <sheetView workbookViewId="0"/>
  </sheetViews>
  <sheetFormatPr defaultRowHeight="15"/>
  <cols>
    <col min="1" max="1" width="19.5703125" customWidth="1"/>
    <col min="2" max="2" width="18.85546875" customWidth="1"/>
    <col min="3" max="3" width="14.28515625" customWidth="1"/>
    <col min="4" max="4" width="20.42578125" customWidth="1"/>
    <col min="5" max="5" width="18" customWidth="1"/>
    <col min="6" max="6" width="20" customWidth="1"/>
    <col min="7" max="7" width="18.28515625" customWidth="1"/>
    <col min="8" max="8" width="23.5703125" customWidth="1"/>
    <col min="9" max="9" width="17.5703125" customWidth="1"/>
    <col min="10" max="10" width="15.28515625" customWidth="1"/>
    <col min="11" max="11" width="27.85546875" customWidth="1"/>
    <col min="12" max="12" width="22" customWidth="1"/>
    <col min="13" max="13" width="25.5703125" customWidth="1"/>
  </cols>
  <sheetData>
    <row r="1" spans="1:13">
      <c r="A1" s="952" t="s">
        <v>1121</v>
      </c>
    </row>
    <row r="2" spans="1:13">
      <c r="A2" s="268" t="s">
        <v>215</v>
      </c>
      <c r="B2" s="2797" t="s">
        <v>22</v>
      </c>
      <c r="C2" s="2797"/>
      <c r="D2" s="2797"/>
      <c r="E2" s="2797"/>
      <c r="F2" s="2797"/>
      <c r="G2" s="2797"/>
      <c r="H2" s="2797"/>
      <c r="I2" s="2797"/>
      <c r="J2" s="2797"/>
      <c r="K2" s="2797"/>
      <c r="L2" s="2797"/>
      <c r="M2" s="2798"/>
    </row>
    <row r="3" spans="1:13">
      <c r="A3" s="269" t="s">
        <v>127</v>
      </c>
      <c r="B3" s="1612" t="s">
        <v>216</v>
      </c>
      <c r="C3" s="1612"/>
      <c r="D3" s="1612"/>
      <c r="E3" s="1612"/>
      <c r="F3" s="1612"/>
      <c r="G3" s="1612"/>
      <c r="H3" s="1612"/>
      <c r="I3" s="1612"/>
      <c r="J3" s="1612"/>
      <c r="K3" s="1612"/>
      <c r="L3" s="1612"/>
      <c r="M3" s="1613"/>
    </row>
    <row r="4" spans="1:13" ht="15" customHeight="1">
      <c r="A4" s="270" t="s">
        <v>217</v>
      </c>
      <c r="B4" s="1708" t="s">
        <v>218</v>
      </c>
      <c r="C4" s="1708"/>
      <c r="D4" s="271" t="s">
        <v>219</v>
      </c>
      <c r="E4" s="1709" t="s">
        <v>220</v>
      </c>
      <c r="F4" s="1709"/>
      <c r="G4" s="1710" t="s">
        <v>221</v>
      </c>
      <c r="H4" s="1710"/>
      <c r="I4" s="273" t="s">
        <v>222</v>
      </c>
      <c r="J4" s="274" t="s">
        <v>223</v>
      </c>
      <c r="K4" s="275" t="s">
        <v>224</v>
      </c>
      <c r="L4" s="2799" t="s">
        <v>225</v>
      </c>
      <c r="M4" s="2800" t="s">
        <v>226</v>
      </c>
    </row>
    <row r="5" spans="1:13" ht="15" customHeight="1">
      <c r="A5" s="2801" t="s">
        <v>217</v>
      </c>
      <c r="B5" s="1708" t="s">
        <v>227</v>
      </c>
      <c r="C5" s="1708" t="s">
        <v>3</v>
      </c>
      <c r="D5" s="1711" t="s">
        <v>228</v>
      </c>
      <c r="E5" s="1709" t="s">
        <v>229</v>
      </c>
      <c r="F5" s="1709"/>
      <c r="G5" s="2802" t="s">
        <v>230</v>
      </c>
      <c r="H5" s="2802"/>
      <c r="I5" s="2803" t="s">
        <v>231</v>
      </c>
      <c r="J5" s="2804" t="s">
        <v>232</v>
      </c>
      <c r="K5" s="2805" t="s">
        <v>233</v>
      </c>
      <c r="L5" s="2799"/>
      <c r="M5" s="2800"/>
    </row>
    <row r="6" spans="1:13" ht="15" customHeight="1">
      <c r="A6" s="2807"/>
      <c r="B6" s="1363"/>
      <c r="C6" s="1363"/>
      <c r="D6" s="1365"/>
      <c r="E6" s="657" t="s">
        <v>234</v>
      </c>
      <c r="F6" s="657" t="s">
        <v>3</v>
      </c>
      <c r="G6" s="658" t="s">
        <v>235</v>
      </c>
      <c r="H6" s="658" t="s">
        <v>3</v>
      </c>
      <c r="I6" s="2808"/>
      <c r="J6" s="2809"/>
      <c r="K6" s="2810"/>
      <c r="L6" s="2811"/>
      <c r="M6" s="2812"/>
    </row>
    <row r="7" spans="1:13" ht="76.5">
      <c r="A7" s="277" t="s">
        <v>263</v>
      </c>
      <c r="B7" s="213" t="s">
        <v>1178</v>
      </c>
      <c r="C7" s="213" t="s">
        <v>1179</v>
      </c>
      <c r="D7" s="277" t="s">
        <v>22</v>
      </c>
      <c r="E7" s="277" t="s">
        <v>1180</v>
      </c>
      <c r="F7" s="213" t="s">
        <v>1181</v>
      </c>
      <c r="G7" s="277" t="s">
        <v>1010</v>
      </c>
      <c r="H7" s="10" t="s">
        <v>1182</v>
      </c>
      <c r="I7" s="277" t="s">
        <v>18</v>
      </c>
      <c r="J7" s="10" t="s">
        <v>1183</v>
      </c>
      <c r="K7" s="10" t="s">
        <v>1184</v>
      </c>
      <c r="L7" s="22" t="s">
        <v>1185</v>
      </c>
      <c r="M7" s="22" t="s">
        <v>1178</v>
      </c>
    </row>
    <row r="8" spans="1:13" ht="77.25" customHeight="1">
      <c r="A8" s="396" t="s">
        <v>24</v>
      </c>
      <c r="B8" s="381" t="s">
        <v>1186</v>
      </c>
      <c r="C8" s="381" t="s">
        <v>1017</v>
      </c>
      <c r="D8" s="396" t="s">
        <v>22</v>
      </c>
      <c r="E8" s="332" t="s">
        <v>1164</v>
      </c>
      <c r="F8" s="352" t="s">
        <v>1187</v>
      </c>
      <c r="G8" s="659" t="s">
        <v>1020</v>
      </c>
      <c r="H8" s="381" t="s">
        <v>1188</v>
      </c>
      <c r="I8" s="332" t="s">
        <v>20</v>
      </c>
      <c r="J8" s="381" t="s">
        <v>1189</v>
      </c>
      <c r="K8" s="381" t="s">
        <v>1190</v>
      </c>
      <c r="L8" s="396" t="s">
        <v>1191</v>
      </c>
      <c r="M8" s="381" t="s">
        <v>1192</v>
      </c>
    </row>
  </sheetData>
  <mergeCells count="16">
    <mergeCell ref="G5:H5"/>
    <mergeCell ref="B2:M2"/>
    <mergeCell ref="B3:M3"/>
    <mergeCell ref="B4:C4"/>
    <mergeCell ref="E4:F4"/>
    <mergeCell ref="G4:H4"/>
    <mergeCell ref="L4:L6"/>
    <mergeCell ref="M4:M6"/>
    <mergeCell ref="I5:I6"/>
    <mergeCell ref="J5:J6"/>
    <mergeCell ref="K5:K6"/>
    <mergeCell ref="A5:A6"/>
    <mergeCell ref="B5:B6"/>
    <mergeCell ref="C5:C6"/>
    <mergeCell ref="D5:D6"/>
    <mergeCell ref="E5:F5"/>
  </mergeCells>
  <hyperlinks>
    <hyperlink ref="B3:M3" location="'DETALLECATEGORIA_Muestreo'!A1" display="Muestreo de datos….." xr:uid="{6978CA44-2D8D-45BF-A0FE-35116B023ED4}"/>
    <hyperlink ref="A1" location="'Objetos de dominio'!A1" display=" ir al listado de objetos de dominio &gt;&gt;" xr:uid="{50DE894F-600A-4218-99CF-A1E12E735E9D}"/>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99252-6944-42BB-80FF-18FDFC730F8B}">
  <sheetPr>
    <tabColor rgb="FF7030A0"/>
  </sheetPr>
  <dimension ref="A1:H13"/>
  <sheetViews>
    <sheetView workbookViewId="0">
      <selection activeCell="A4" sqref="A4"/>
    </sheetView>
  </sheetViews>
  <sheetFormatPr defaultColWidth="9.140625" defaultRowHeight="15"/>
  <cols>
    <col min="1" max="1" width="19.85546875" customWidth="1"/>
    <col min="2" max="2" width="35.42578125" customWidth="1"/>
    <col min="3" max="3" width="34.7109375" customWidth="1"/>
    <col min="4" max="5" width="34.85546875" customWidth="1"/>
    <col min="6" max="6" width="27.85546875" customWidth="1"/>
    <col min="7" max="7" width="25.7109375" customWidth="1"/>
    <col min="8" max="8" width="89" customWidth="1"/>
    <col min="16377" max="16377" width="9.140625" bestFit="1" customWidth="1"/>
  </cols>
  <sheetData>
    <row r="1" spans="1:8" ht="15.75" customHeight="1">
      <c r="A1" s="473" t="s">
        <v>1193</v>
      </c>
      <c r="B1" s="36" t="s">
        <v>1194</v>
      </c>
      <c r="C1" s="35" t="s">
        <v>1195</v>
      </c>
      <c r="D1" s="36" t="s">
        <v>1196</v>
      </c>
      <c r="E1" s="37"/>
      <c r="F1" s="37"/>
      <c r="G1" s="439" t="s">
        <v>1</v>
      </c>
      <c r="H1" s="5"/>
    </row>
    <row r="2" spans="1:8" ht="51.75" customHeight="1">
      <c r="A2" s="30" t="s">
        <v>1197</v>
      </c>
      <c r="B2" s="33" t="s">
        <v>1198</v>
      </c>
      <c r="C2" s="33" t="s">
        <v>1198</v>
      </c>
      <c r="D2" s="33" t="s">
        <v>1199</v>
      </c>
      <c r="E2" s="33" t="s">
        <v>1200</v>
      </c>
      <c r="F2" s="33" t="s">
        <v>1201</v>
      </c>
      <c r="G2" s="33" t="s">
        <v>1202</v>
      </c>
      <c r="H2" s="34" t="s">
        <v>1203</v>
      </c>
    </row>
    <row r="3" spans="1:8">
      <c r="A3" s="17" t="s">
        <v>100</v>
      </c>
      <c r="B3" s="83" t="s">
        <v>1204</v>
      </c>
      <c r="C3" s="83" t="s">
        <v>1205</v>
      </c>
      <c r="D3" s="63" t="s">
        <v>1206</v>
      </c>
      <c r="E3" s="63" t="s">
        <v>1207</v>
      </c>
      <c r="F3" s="83" t="s">
        <v>1208</v>
      </c>
      <c r="G3" s="83" t="s">
        <v>1209</v>
      </c>
      <c r="H3" s="148" t="s">
        <v>1210</v>
      </c>
    </row>
    <row r="4" spans="1:8" ht="43.5">
      <c r="A4" s="62" t="s">
        <v>1211</v>
      </c>
      <c r="B4" s="11" t="s">
        <v>1212</v>
      </c>
      <c r="C4" s="11" t="s">
        <v>1213</v>
      </c>
      <c r="D4" s="11" t="s">
        <v>1214</v>
      </c>
      <c r="E4" s="39" t="s">
        <v>1215</v>
      </c>
      <c r="F4" s="12" t="s">
        <v>1216</v>
      </c>
      <c r="G4" s="22" t="s">
        <v>1217</v>
      </c>
      <c r="H4" s="139" t="str">
        <f t="shared" ref="H4:H9" si="0">C4 &amp; "+"&amp; D4 &amp; "+" &amp; E4</f>
        <v>5aa4b52c-7644-48ee-9687-0f24c4f7bfe4+sin enviar +sin recibir</v>
      </c>
    </row>
    <row r="5" spans="1:8" ht="29.25">
      <c r="A5" s="62" t="s">
        <v>1218</v>
      </c>
      <c r="B5" s="11" t="s">
        <v>1219</v>
      </c>
      <c r="C5" s="11" t="s">
        <v>1220</v>
      </c>
      <c r="D5" s="11" t="s">
        <v>1220</v>
      </c>
      <c r="E5" s="11" t="s">
        <v>1220</v>
      </c>
      <c r="F5" s="49" t="s">
        <v>1221</v>
      </c>
      <c r="G5" s="15" t="s">
        <v>1222</v>
      </c>
      <c r="H5" s="139" t="str">
        <f t="shared" si="0"/>
        <v>7b2d750f-3dcd-463b-949d-b94078bfda34+7b2d750f-3dcd-463b-949d-b94078bfda34+7b2d750f-3dcd-463b-949d-b94078bfda34</v>
      </c>
    </row>
    <row r="6" spans="1:8" ht="43.5">
      <c r="A6" s="62" t="s">
        <v>1223</v>
      </c>
      <c r="B6" s="11" t="s">
        <v>1224</v>
      </c>
      <c r="C6" s="11" t="s">
        <v>1225</v>
      </c>
      <c r="D6" s="11" t="s">
        <v>1225</v>
      </c>
      <c r="E6" s="11" t="s">
        <v>1225</v>
      </c>
      <c r="F6" s="12" t="s">
        <v>1226</v>
      </c>
      <c r="G6" s="15" t="s">
        <v>1222</v>
      </c>
      <c r="H6" s="139" t="str">
        <f t="shared" si="0"/>
        <v>d7f6a30e-8b9c-4e2e-a0f5-3c4d92ab7890+d7f6a30e-8b9c-4e2e-a0f5-3c4d92ab7890+d7f6a30e-8b9c-4e2e-a0f5-3c4d92ab7890</v>
      </c>
    </row>
    <row r="7" spans="1:8" ht="43.5">
      <c r="A7" s="62" t="s">
        <v>1227</v>
      </c>
      <c r="B7" s="11" t="s">
        <v>1228</v>
      </c>
      <c r="C7" s="11" t="s">
        <v>1229</v>
      </c>
      <c r="D7" s="11" t="s">
        <v>1229</v>
      </c>
      <c r="E7" s="11" t="s">
        <v>1229</v>
      </c>
      <c r="F7" s="12" t="s">
        <v>1230</v>
      </c>
      <c r="G7" s="15" t="s">
        <v>1222</v>
      </c>
      <c r="H7" s="139" t="str">
        <f t="shared" si="0"/>
        <v>9c8e12af-2d44-45b3-bfd7-1a6e89dc4567+9c8e12af-2d44-45b3-bfd7-1a6e89dc4567+9c8e12af-2d44-45b3-bfd7-1a6e89dc4567</v>
      </c>
    </row>
    <row r="8" spans="1:8" ht="43.5">
      <c r="A8" s="142" t="s">
        <v>1231</v>
      </c>
      <c r="B8" s="11" t="s">
        <v>1232</v>
      </c>
      <c r="C8" s="11" t="s">
        <v>1233</v>
      </c>
      <c r="D8" s="11" t="s">
        <v>1233</v>
      </c>
      <c r="E8" s="11" t="s">
        <v>1233</v>
      </c>
      <c r="F8" s="129" t="s">
        <v>1234</v>
      </c>
      <c r="G8" s="15" t="s">
        <v>1222</v>
      </c>
      <c r="H8" s="139" t="str">
        <f t="shared" si="0"/>
        <v>f3a9b27d-5c1e-4d8e-91a2-a8d6e7fbb123+f3a9b27d-5c1e-4d8e-91a2-a8d6e7fbb123+f3a9b27d-5c1e-4d8e-91a2-a8d6e7fbb123</v>
      </c>
    </row>
    <row r="9" spans="1:8" ht="29.25" customHeight="1">
      <c r="A9" s="1393" t="s">
        <v>1235</v>
      </c>
      <c r="B9" s="1393" t="s">
        <v>1236</v>
      </c>
      <c r="C9" s="1447" t="s">
        <v>1237</v>
      </c>
      <c r="D9" s="1393" t="s">
        <v>1237</v>
      </c>
      <c r="E9" s="1753" t="s">
        <v>1215</v>
      </c>
      <c r="F9" s="1393" t="s">
        <v>1238</v>
      </c>
      <c r="G9" s="1752" t="s">
        <v>1217</v>
      </c>
      <c r="H9" s="1752" t="str">
        <f t="shared" si="0"/>
        <v>a00400a7-8b42-4c77-a469-e1ab4dbed5f4+a00400a7-8b42-4c77-a469-e1ab4dbed5f4+sin recibir</v>
      </c>
    </row>
    <row r="10" spans="1:8" ht="30" customHeight="1">
      <c r="A10" s="1752"/>
      <c r="B10" s="1393"/>
      <c r="C10" s="1484"/>
      <c r="D10" s="1393"/>
      <c r="E10" s="1753"/>
      <c r="F10" s="1393"/>
      <c r="G10" s="1752"/>
      <c r="H10" s="1752"/>
    </row>
    <row r="11" spans="1:8" ht="30" customHeight="1">
      <c r="A11" s="1752"/>
      <c r="B11" s="1393"/>
      <c r="C11" s="1754"/>
      <c r="D11" s="1393"/>
      <c r="E11" s="1753"/>
      <c r="F11" s="1393"/>
      <c r="G11" s="1752"/>
      <c r="H11" s="1752"/>
    </row>
    <row r="13" spans="1:8">
      <c r="F13" s="1"/>
      <c r="G13" s="1"/>
    </row>
  </sheetData>
  <mergeCells count="8">
    <mergeCell ref="F9:F11"/>
    <mergeCell ref="H9:H11"/>
    <mergeCell ref="G9:G11"/>
    <mergeCell ref="A9:A11"/>
    <mergeCell ref="E9:E11"/>
    <mergeCell ref="D9:D11"/>
    <mergeCell ref="C9:C11"/>
    <mergeCell ref="B9:B11"/>
  </mergeCells>
  <hyperlinks>
    <hyperlink ref="C5" location="'Delivery'!C4" display="7b2d750f-3dcd-463b-949d-b94078bfda34" xr:uid="{5493AE4F-6762-428C-AB7D-DA75E86E13E3}"/>
    <hyperlink ref="C6" location="'Delivery'!C5" display="d7f6a30e-8b9c-4e2e-a0f5-3c4d92ab7890" xr:uid="{1B6A0057-E3CF-4CC0-8560-AAFD4FCD6B14}"/>
    <hyperlink ref="C7" location="'Delivery'!C6" display="9c8e12af-2d44-45b3-bfd7-1a6e89dc4567" xr:uid="{1DFDF13D-DECA-44A5-BFE1-04211973AF3C}"/>
    <hyperlink ref="C8" location="'Delivery'!C7" display="f3a9b27d-5c1e-4d8e-91a2-a8d6e7fbb123" xr:uid="{DC73400E-DE80-4898-B2F4-FB3190A97F75}"/>
    <hyperlink ref="C4" location="'Delivery'!C8" display="5aa4b52c-7644-48ee-9687-0f24c4f7bfe4" xr:uid="{DD74EF42-2D6A-4556-A9E0-E268EE273555}"/>
    <hyperlink ref="D4" location="'Vendedor'!F5" display="5aa4b52c-7644-48ee-9687-0f24c4f7bfe4" xr:uid="{0824D6E0-0397-4398-91FC-2DB56DC25A57}"/>
    <hyperlink ref="D5" location="'Vendedor'!F4" display="7b2d750f-3dcd-463b-949d-b94078bfda34" xr:uid="{2119D641-0C65-4E6A-8D83-07091DD0DFFB}"/>
    <hyperlink ref="E5" location="'comprador'!F4" display="7b2d750f-3dcd-463b-949d-b94078bfda34" xr:uid="{44319018-0C2A-4839-989A-F128D0BAA185}"/>
    <hyperlink ref="D6" location="'Vendedor'!F6" display="d7f6a30e-8b9c-4e2e-a0f5-3c4d92ab7890" xr:uid="{5360CFF2-561B-4255-A83F-7396EA884D82}"/>
    <hyperlink ref="E6" location="'comprador'!F5" display="d7f6a30e-8b9c-4e2e-a0f5-3c4d92ab7890" xr:uid="{49035E56-1AFD-4DF4-83F2-2F618F304BEA}"/>
    <hyperlink ref="D7" location="'Vendedor'!F7" display="9c8e12af-2d44-45b3-bfd7-1a6e89dc4567" xr:uid="{E095F523-975A-4586-AC49-FA2F952D3554}"/>
    <hyperlink ref="E7" location="'Comprador'!F6" display="9c8e12af-2d44-45b3-bfd7-1a6e89dc4567" xr:uid="{4EB204C9-EAD5-406F-A763-4C9C4E4B3DBD}"/>
    <hyperlink ref="D8" location="'vendedor'!F8" display="f3a9b27d-5c1e-4d8e-91a2-a8d6e7fbb123" xr:uid="{D239ABE0-4235-44A4-BA4F-E21DC631EAE4}"/>
    <hyperlink ref="E8" location="'Comprador'!F7" display="f3a9b27d-5c1e-4d8e-91a2-a8d6e7fbb123" xr:uid="{17E67D26-6BE1-40E1-9800-3C4174441A7F}"/>
    <hyperlink ref="D1" location="'vendedor'!A1" display="&lt;&lt;ir a el listado de vendedores " xr:uid="{6B5BA185-3878-491A-929A-06500B96B334}"/>
    <hyperlink ref="B1" location="'comprador'!A1" display="&lt;&lt;ir al listado de compradores " xr:uid="{B3950E60-17D9-414C-A0B0-00B8B1B8D70A}"/>
    <hyperlink ref="C1" location="'Comprador'!A1" display="&lt;&lt;ir al listado de delivery" xr:uid="{007EB1CA-9E51-4A83-A934-2965A0D56C9F}"/>
    <hyperlink ref="A1" location="'Objetos de dominio'!A1" display="&lt;&lt; volver al listado de objetos de dominio" xr:uid="{5BDD421C-EADE-4815-9411-8594E856227C}"/>
    <hyperlink ref="G1" location="'Modelo de dominio'!A1" display="&lt;&lt; volver al modelo de dominio" xr:uid="{A19EE41C-FFFE-44CE-9C59-CB29950A3B9C}"/>
    <hyperlink ref="B5" location="'Delivery'!C4" display="7b2d750f-3dcd-463b-949d-b94078bfda34" xr:uid="{E1E0C46E-EA90-4ADB-AAB1-B596E6A2619B}"/>
    <hyperlink ref="B6" location="'Delivery'!C5" display="d7f6a30e-8b9c-4e2e-a0f5-3c4d92ab7890" xr:uid="{AEAFE420-5FB1-4403-BF06-381D1A9D1528}"/>
    <hyperlink ref="B7" location="'Delivery'!C6" display="9c8e12af-2d44-45b3-bfd7-1a6e89dc4567" xr:uid="{E74E333D-1B8D-47A0-9116-CB09C99EC7FE}"/>
    <hyperlink ref="B8" location="'Delivery'!C7" display="f3a9b27d-5c1e-4d8e-91a2-a8d6e7fbb123" xr:uid="{426AE722-D683-4049-9778-50869AA66CA0}"/>
    <hyperlink ref="B4" location="'Delivery'!C8" display="5aa4b52c-7644-48ee-9687-0f24c4f7bfe4" xr:uid="{F14D9464-FB5B-418A-87CC-1673A580BA65}"/>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6FAF97-59E5-4437-B8CA-9677CDA24768}">
  <sheetPr>
    <tabColor rgb="FF7030A0"/>
  </sheetPr>
  <dimension ref="A1:Z50"/>
  <sheetViews>
    <sheetView topLeftCell="A12" workbookViewId="0">
      <selection activeCell="B16" sqref="B16:B19"/>
    </sheetView>
  </sheetViews>
  <sheetFormatPr defaultColWidth="9.140625" defaultRowHeight="15"/>
  <cols>
    <col min="1" max="1" width="17.85546875" bestFit="1" customWidth="1"/>
    <col min="2" max="2" width="25.28515625" customWidth="1"/>
    <col min="3" max="3" width="20.85546875" customWidth="1"/>
    <col min="4" max="4" width="15.7109375" customWidth="1"/>
    <col min="5" max="5" width="9.42578125" bestFit="1" customWidth="1"/>
    <col min="6" max="6" width="27.5703125" customWidth="1"/>
    <col min="7" max="7" width="15.85546875" customWidth="1"/>
    <col min="8" max="8" width="12" customWidth="1"/>
    <col min="9" max="9" width="26.140625" customWidth="1"/>
    <col min="10" max="10" width="31.140625" customWidth="1"/>
    <col min="11" max="11" width="20.7109375" customWidth="1"/>
    <col min="12" max="12" width="23.140625" customWidth="1"/>
    <col min="13" max="13" width="26" customWidth="1"/>
    <col min="14" max="14" width="13.7109375" customWidth="1"/>
    <col min="15" max="15" width="18.140625" customWidth="1"/>
    <col min="16" max="16" width="27.28515625" customWidth="1"/>
    <col min="17" max="17" width="28.42578125" customWidth="1"/>
    <col min="18" max="18" width="20.7109375" customWidth="1"/>
    <col min="19" max="19" width="10.5703125" bestFit="1" customWidth="1"/>
    <col min="20" max="20" width="20.85546875" customWidth="1"/>
    <col min="21" max="21" width="45.7109375" customWidth="1"/>
    <col min="22" max="22" width="18.140625" bestFit="1" customWidth="1"/>
    <col min="23" max="23" width="13.7109375" bestFit="1" customWidth="1"/>
    <col min="24" max="24" width="25.7109375" customWidth="1"/>
    <col min="25" max="25" width="23.140625" customWidth="1"/>
    <col min="26" max="26" width="23.42578125" customWidth="1"/>
  </cols>
  <sheetData>
    <row r="1" spans="1:26">
      <c r="A1" s="1320" t="s">
        <v>93</v>
      </c>
      <c r="B1" s="1337"/>
      <c r="C1" s="1337"/>
      <c r="D1" s="1337" t="s">
        <v>1</v>
      </c>
      <c r="E1" s="1337"/>
      <c r="F1" s="1337"/>
      <c r="G1" s="1337" t="s">
        <v>125</v>
      </c>
      <c r="H1" s="1337"/>
      <c r="I1" s="1337"/>
      <c r="J1" s="70"/>
      <c r="K1" s="70"/>
      <c r="L1" s="70"/>
      <c r="M1" s="70"/>
      <c r="N1" s="70"/>
      <c r="O1" s="70"/>
      <c r="P1" s="70"/>
      <c r="Q1" s="70"/>
      <c r="R1" s="70"/>
      <c r="S1" s="70"/>
      <c r="T1" s="70"/>
      <c r="U1" s="70"/>
    </row>
    <row r="2" spans="1:26">
      <c r="A2" s="89" t="s">
        <v>126</v>
      </c>
      <c r="B2" s="1771" t="s">
        <v>28</v>
      </c>
      <c r="C2" s="1771"/>
      <c r="D2" s="1771"/>
      <c r="E2" s="1771"/>
      <c r="F2" s="1771"/>
      <c r="G2" s="1771"/>
      <c r="H2" s="1771"/>
      <c r="I2" s="1771"/>
      <c r="J2" s="1771"/>
      <c r="K2" s="1771"/>
      <c r="L2" s="1771"/>
      <c r="M2" s="1771"/>
      <c r="N2" s="1771"/>
      <c r="O2" s="1771"/>
      <c r="P2" s="1771"/>
      <c r="Q2" s="1771"/>
      <c r="R2" s="1771"/>
      <c r="S2" s="1771"/>
      <c r="T2" s="1771"/>
      <c r="U2" s="1771"/>
    </row>
    <row r="3" spans="1:26">
      <c r="A3" s="89" t="s">
        <v>127</v>
      </c>
      <c r="B3" s="1771" t="str">
        <f>'Valores '!B18</f>
        <v>Representa a los datos que confirman que el producto ha sido entregado en buen estado al comprador y así poder validar el pago al vendedor</v>
      </c>
      <c r="C3" s="1771"/>
      <c r="D3" s="1771"/>
      <c r="E3" s="1771"/>
      <c r="F3" s="1771"/>
      <c r="G3" s="1771"/>
      <c r="H3" s="1771"/>
      <c r="I3" s="1771"/>
      <c r="J3" s="1771"/>
      <c r="K3" s="1771"/>
      <c r="L3" s="1771"/>
      <c r="M3" s="1771"/>
      <c r="N3" s="1771"/>
      <c r="O3" s="1771"/>
      <c r="P3" s="1771"/>
      <c r="Q3" s="1771"/>
      <c r="R3" s="1771"/>
      <c r="S3" s="1771"/>
      <c r="T3" s="1771"/>
      <c r="U3" s="1771"/>
    </row>
    <row r="4" spans="1:26">
      <c r="A4" s="89" t="s">
        <v>129</v>
      </c>
      <c r="B4" s="1767" t="s">
        <v>7</v>
      </c>
      <c r="C4" s="1767"/>
      <c r="D4" s="1767"/>
      <c r="E4" s="1767"/>
      <c r="F4" s="1767"/>
      <c r="G4" s="1767"/>
      <c r="H4" s="1767"/>
      <c r="I4" s="1767"/>
      <c r="J4" s="1767"/>
      <c r="K4" s="1767"/>
      <c r="L4" s="1767"/>
      <c r="M4" s="1767"/>
      <c r="N4" s="1767"/>
      <c r="O4" s="1767"/>
      <c r="P4" s="1767"/>
      <c r="Q4" s="1767"/>
      <c r="R4" s="1767"/>
      <c r="S4" s="1767"/>
      <c r="T4" s="1767"/>
      <c r="U4" s="1767"/>
    </row>
    <row r="5" spans="1:26" ht="43.5">
      <c r="A5" s="9" t="s">
        <v>130</v>
      </c>
      <c r="B5" s="90" t="s">
        <v>131</v>
      </c>
      <c r="C5" s="25" t="s">
        <v>132</v>
      </c>
      <c r="D5" s="25" t="s">
        <v>133</v>
      </c>
      <c r="E5" s="25" t="s">
        <v>134</v>
      </c>
      <c r="F5" s="9" t="s">
        <v>135</v>
      </c>
      <c r="G5" s="9" t="s">
        <v>136</v>
      </c>
      <c r="H5" s="9" t="s">
        <v>137</v>
      </c>
      <c r="I5" s="9" t="s">
        <v>138</v>
      </c>
      <c r="J5" s="9" t="s">
        <v>139</v>
      </c>
      <c r="K5" s="9" t="s">
        <v>140</v>
      </c>
      <c r="L5" s="9" t="s">
        <v>141</v>
      </c>
      <c r="M5" s="9" t="s">
        <v>142</v>
      </c>
      <c r="N5" s="88" t="s">
        <v>143</v>
      </c>
      <c r="O5" s="9" t="s">
        <v>144</v>
      </c>
      <c r="P5" s="9" t="s">
        <v>145</v>
      </c>
      <c r="Q5" s="9" t="s">
        <v>146</v>
      </c>
      <c r="R5" s="9" t="s">
        <v>147</v>
      </c>
      <c r="S5" s="9" t="s">
        <v>148</v>
      </c>
      <c r="T5" s="9" t="s">
        <v>149</v>
      </c>
      <c r="U5" s="9" t="s">
        <v>150</v>
      </c>
      <c r="V5" s="582" t="str">
        <f>A23</f>
        <v>Solicitar verificacion</v>
      </c>
      <c r="W5" s="583" t="str">
        <f>A24</f>
        <v>Validar entrega</v>
      </c>
      <c r="X5" s="584" t="str">
        <f>A25</f>
        <v>Emitir decisión de verificación</v>
      </c>
      <c r="Y5" s="599" t="str">
        <f>A26</f>
        <v>Liberar pago al vendedor</v>
      </c>
      <c r="Z5" s="600" t="str">
        <f>A27</f>
        <v>Retener pago por conflicto</v>
      </c>
    </row>
    <row r="6" spans="1:26" ht="120">
      <c r="A6" s="9" t="str">
        <f>Vendedor_Muestreo!A3</f>
        <v>id</v>
      </c>
      <c r="B6" s="9" t="s">
        <v>154</v>
      </c>
      <c r="C6" s="9">
        <v>36</v>
      </c>
      <c r="D6" s="9">
        <v>36</v>
      </c>
      <c r="E6" s="9" t="s">
        <v>155</v>
      </c>
      <c r="F6" s="9" t="s">
        <v>155</v>
      </c>
      <c r="G6" s="9" t="s">
        <v>155</v>
      </c>
      <c r="H6" s="9" t="s">
        <v>155</v>
      </c>
      <c r="I6" s="88" t="s">
        <v>155</v>
      </c>
      <c r="J6" s="9" t="s">
        <v>156</v>
      </c>
      <c r="K6" s="9" t="s">
        <v>157</v>
      </c>
      <c r="L6" s="9" t="s">
        <v>158</v>
      </c>
      <c r="M6" s="9" t="s">
        <v>159</v>
      </c>
      <c r="N6" s="9" t="s">
        <v>159</v>
      </c>
      <c r="O6" s="9" t="s">
        <v>159</v>
      </c>
      <c r="P6" s="9" t="s">
        <v>158</v>
      </c>
      <c r="Q6" s="9" t="s">
        <v>159</v>
      </c>
      <c r="R6" s="9" t="s">
        <v>158</v>
      </c>
      <c r="S6" s="9" t="s">
        <v>159</v>
      </c>
      <c r="T6" s="9" t="s">
        <v>159</v>
      </c>
      <c r="U6" s="9" t="s">
        <v>292</v>
      </c>
      <c r="V6" s="493"/>
      <c r="W6" s="521"/>
      <c r="X6" s="522"/>
      <c r="Y6" s="523"/>
      <c r="Z6" s="99"/>
    </row>
    <row r="7" spans="1:26" ht="120" customHeight="1">
      <c r="A7" s="83" t="s">
        <v>1204</v>
      </c>
      <c r="B7" s="9" t="s">
        <v>312</v>
      </c>
      <c r="C7" s="9">
        <v>36</v>
      </c>
      <c r="D7" s="9">
        <v>36</v>
      </c>
      <c r="E7" s="9" t="s">
        <v>155</v>
      </c>
      <c r="F7" s="9" t="s">
        <v>155</v>
      </c>
      <c r="G7" s="9" t="s">
        <v>155</v>
      </c>
      <c r="H7" s="9" t="s">
        <v>155</v>
      </c>
      <c r="I7" s="9" t="s">
        <v>155</v>
      </c>
      <c r="J7" s="9" t="s">
        <v>156</v>
      </c>
      <c r="K7" s="9" t="s">
        <v>1239</v>
      </c>
      <c r="L7" s="9" t="s">
        <v>1240</v>
      </c>
      <c r="M7" s="9" t="s">
        <v>158</v>
      </c>
      <c r="N7" s="9" t="s">
        <v>158</v>
      </c>
      <c r="O7" s="9" t="s">
        <v>159</v>
      </c>
      <c r="P7" s="9" t="s">
        <v>158</v>
      </c>
      <c r="Q7" s="9" t="s">
        <v>159</v>
      </c>
      <c r="R7" s="9" t="s">
        <v>158</v>
      </c>
      <c r="S7" s="9" t="s">
        <v>159</v>
      </c>
      <c r="T7" s="9" t="s">
        <v>158</v>
      </c>
      <c r="U7" s="9" t="s">
        <v>1241</v>
      </c>
      <c r="V7" s="493"/>
      <c r="W7" s="521"/>
      <c r="X7" s="522"/>
      <c r="Y7" s="523"/>
      <c r="Z7" s="99"/>
    </row>
    <row r="8" spans="1:26" ht="120" customHeight="1">
      <c r="A8" s="83" t="s">
        <v>1205</v>
      </c>
      <c r="B8" s="9" t="s">
        <v>312</v>
      </c>
      <c r="C8" s="9">
        <v>36</v>
      </c>
      <c r="D8" s="9">
        <v>36</v>
      </c>
      <c r="E8" s="9" t="s">
        <v>155</v>
      </c>
      <c r="F8" s="9" t="s">
        <v>155</v>
      </c>
      <c r="G8" s="9" t="s">
        <v>155</v>
      </c>
      <c r="H8" s="9" t="s">
        <v>155</v>
      </c>
      <c r="I8" s="9" t="s">
        <v>155</v>
      </c>
      <c r="J8" s="9" t="s">
        <v>156</v>
      </c>
      <c r="K8" s="9" t="s">
        <v>1239</v>
      </c>
      <c r="L8" s="9" t="s">
        <v>1240</v>
      </c>
      <c r="M8" s="9" t="s">
        <v>158</v>
      </c>
      <c r="N8" s="9" t="s">
        <v>158</v>
      </c>
      <c r="O8" s="9" t="s">
        <v>159</v>
      </c>
      <c r="P8" s="9" t="s">
        <v>158</v>
      </c>
      <c r="Q8" s="9" t="s">
        <v>159</v>
      </c>
      <c r="R8" s="9" t="s">
        <v>158</v>
      </c>
      <c r="S8" s="9" t="s">
        <v>159</v>
      </c>
      <c r="T8" s="9" t="s">
        <v>158</v>
      </c>
      <c r="U8" s="9" t="s">
        <v>1242</v>
      </c>
      <c r="V8" s="493"/>
      <c r="W8" s="521"/>
      <c r="X8" s="522"/>
      <c r="Y8" s="523"/>
      <c r="Z8" s="99"/>
    </row>
    <row r="9" spans="1:26" ht="118.5" customHeight="1">
      <c r="A9" s="9" t="s">
        <v>1206</v>
      </c>
      <c r="B9" s="9" t="s">
        <v>312</v>
      </c>
      <c r="C9" s="9">
        <v>36</v>
      </c>
      <c r="D9" s="9">
        <v>36</v>
      </c>
      <c r="E9" s="9" t="s">
        <v>155</v>
      </c>
      <c r="F9" s="9" t="s">
        <v>155</v>
      </c>
      <c r="G9" s="9" t="s">
        <v>155</v>
      </c>
      <c r="H9" s="9" t="s">
        <v>155</v>
      </c>
      <c r="I9" s="9" t="s">
        <v>155</v>
      </c>
      <c r="J9" s="9" t="s">
        <v>156</v>
      </c>
      <c r="K9" s="9" t="s">
        <v>1239</v>
      </c>
      <c r="L9" s="9" t="s">
        <v>1240</v>
      </c>
      <c r="M9" s="9" t="s">
        <v>158</v>
      </c>
      <c r="N9" s="9" t="s">
        <v>158</v>
      </c>
      <c r="O9" s="9" t="s">
        <v>159</v>
      </c>
      <c r="P9" s="9" t="s">
        <v>158</v>
      </c>
      <c r="Q9" s="9" t="s">
        <v>159</v>
      </c>
      <c r="R9" s="9" t="s">
        <v>158</v>
      </c>
      <c r="S9" s="9" t="s">
        <v>159</v>
      </c>
      <c r="T9" s="9" t="s">
        <v>158</v>
      </c>
      <c r="U9" s="9" t="s">
        <v>1243</v>
      </c>
      <c r="V9" s="493"/>
      <c r="W9" s="521"/>
      <c r="X9" s="522"/>
      <c r="Y9" s="523"/>
      <c r="Z9" s="99"/>
    </row>
    <row r="10" spans="1:26" ht="116.25" customHeight="1">
      <c r="A10" s="63" t="s">
        <v>1207</v>
      </c>
      <c r="B10" s="63" t="s">
        <v>312</v>
      </c>
      <c r="C10" s="63">
        <v>36</v>
      </c>
      <c r="D10" s="63">
        <v>36</v>
      </c>
      <c r="E10" s="63" t="s">
        <v>155</v>
      </c>
      <c r="F10" s="63" t="s">
        <v>155</v>
      </c>
      <c r="G10" s="63" t="s">
        <v>155</v>
      </c>
      <c r="H10" s="63" t="s">
        <v>155</v>
      </c>
      <c r="I10" s="63" t="s">
        <v>155</v>
      </c>
      <c r="J10" s="63" t="s">
        <v>156</v>
      </c>
      <c r="K10" s="63" t="s">
        <v>1239</v>
      </c>
      <c r="L10" s="63" t="s">
        <v>1240</v>
      </c>
      <c r="M10" s="63" t="s">
        <v>158</v>
      </c>
      <c r="N10" s="63" t="s">
        <v>158</v>
      </c>
      <c r="O10" s="63" t="s">
        <v>159</v>
      </c>
      <c r="P10" s="63" t="s">
        <v>158</v>
      </c>
      <c r="Q10" s="63" t="s">
        <v>159</v>
      </c>
      <c r="R10" s="63" t="s">
        <v>159</v>
      </c>
      <c r="S10" s="63" t="s">
        <v>159</v>
      </c>
      <c r="T10" s="63" t="s">
        <v>158</v>
      </c>
      <c r="U10" s="63" t="s">
        <v>1244</v>
      </c>
      <c r="V10" s="493"/>
      <c r="W10" s="521"/>
      <c r="X10" s="522"/>
      <c r="Y10" s="523"/>
      <c r="Z10" s="99"/>
    </row>
    <row r="11" spans="1:26" ht="116.25" customHeight="1">
      <c r="A11" s="9" t="s">
        <v>1208</v>
      </c>
      <c r="B11" s="9" t="s">
        <v>312</v>
      </c>
      <c r="C11" s="9">
        <v>36</v>
      </c>
      <c r="D11" s="9">
        <v>36</v>
      </c>
      <c r="E11" s="9" t="s">
        <v>155</v>
      </c>
      <c r="F11" s="9" t="s">
        <v>155</v>
      </c>
      <c r="G11" s="9" t="s">
        <v>155</v>
      </c>
      <c r="H11" s="9" t="s">
        <v>155</v>
      </c>
      <c r="I11" s="9" t="s">
        <v>155</v>
      </c>
      <c r="J11" s="9" t="s">
        <v>156</v>
      </c>
      <c r="K11" s="9" t="s">
        <v>1239</v>
      </c>
      <c r="L11" s="9" t="s">
        <v>1240</v>
      </c>
      <c r="M11" s="9" t="s">
        <v>158</v>
      </c>
      <c r="N11" s="9" t="s">
        <v>158</v>
      </c>
      <c r="O11" s="9" t="s">
        <v>159</v>
      </c>
      <c r="P11" s="9" t="s">
        <v>158</v>
      </c>
      <c r="Q11" s="9" t="s">
        <v>159</v>
      </c>
      <c r="R11" s="9" t="s">
        <v>159</v>
      </c>
      <c r="S11" s="9" t="s">
        <v>159</v>
      </c>
      <c r="T11" s="9" t="s">
        <v>158</v>
      </c>
      <c r="U11" s="9" t="s">
        <v>1245</v>
      </c>
      <c r="V11" s="493"/>
      <c r="W11" s="521"/>
      <c r="X11" s="522"/>
      <c r="Y11" s="523"/>
      <c r="Z11" s="99"/>
    </row>
    <row r="12" spans="1:26" ht="116.25" customHeight="1">
      <c r="A12" s="9" t="s">
        <v>1246</v>
      </c>
      <c r="B12" s="9" t="s">
        <v>312</v>
      </c>
      <c r="C12" s="9">
        <v>2</v>
      </c>
      <c r="D12" s="9">
        <v>20</v>
      </c>
      <c r="E12" s="9" t="s">
        <v>155</v>
      </c>
      <c r="F12" s="9" t="s">
        <v>155</v>
      </c>
      <c r="G12" s="9" t="s">
        <v>155</v>
      </c>
      <c r="H12" s="9" t="s">
        <v>155</v>
      </c>
      <c r="I12" s="9" t="s">
        <v>155</v>
      </c>
      <c r="J12" s="9" t="s">
        <v>1247</v>
      </c>
      <c r="K12" s="9" t="s">
        <v>834</v>
      </c>
      <c r="L12" s="9" t="s">
        <v>1248</v>
      </c>
      <c r="M12" s="9" t="s">
        <v>1053</v>
      </c>
      <c r="N12" s="9" t="s">
        <v>1053</v>
      </c>
      <c r="O12" s="9" t="s">
        <v>158</v>
      </c>
      <c r="P12" s="9" t="s">
        <v>158</v>
      </c>
      <c r="Q12" s="9" t="s">
        <v>1053</v>
      </c>
      <c r="R12" s="9" t="s">
        <v>1053</v>
      </c>
      <c r="S12" s="9" t="s">
        <v>158</v>
      </c>
      <c r="T12" s="9" t="s">
        <v>158</v>
      </c>
      <c r="U12" s="9" t="s">
        <v>1249</v>
      </c>
      <c r="V12" s="493"/>
      <c r="W12" s="521"/>
      <c r="X12" s="522"/>
      <c r="Y12" s="523"/>
      <c r="Z12" s="99"/>
    </row>
    <row r="13" spans="1:26">
      <c r="A13" s="64"/>
      <c r="M13" s="20"/>
      <c r="N13" s="20"/>
    </row>
    <row r="14" spans="1:26">
      <c r="A14" s="1768" t="s">
        <v>169</v>
      </c>
      <c r="B14" s="1769"/>
      <c r="C14" s="1770"/>
      <c r="M14" s="20"/>
      <c r="N14" s="20"/>
    </row>
    <row r="15" spans="1:26">
      <c r="A15" s="47" t="s">
        <v>2</v>
      </c>
      <c r="B15" s="964" t="s">
        <v>150</v>
      </c>
      <c r="C15" s="965" t="s">
        <v>170</v>
      </c>
      <c r="M15" s="20"/>
      <c r="N15" s="20"/>
    </row>
    <row r="16" spans="1:26" ht="36.75" customHeight="1">
      <c r="A16" s="1766" t="s">
        <v>1250</v>
      </c>
      <c r="B16" s="1765" t="str">
        <f>Verificador_Muestreo!H2</f>
        <v xml:space="preserve">Corresponde a las combinaciones unicas de cada compra que se da por la union de las llaves o verificaciones del delivery, comprador y vendedor </v>
      </c>
      <c r="C16" s="963" t="str" cm="1">
        <f t="array" ref="C16:C19">A7:A10</f>
        <v>KeydeliveryRecepcion</v>
      </c>
      <c r="M16" s="20"/>
      <c r="N16" s="20"/>
    </row>
    <row r="17" spans="1:18" ht="41.25" customHeight="1">
      <c r="A17" s="1766"/>
      <c r="B17" s="1765"/>
      <c r="C17" s="44" t="str">
        <v>KeydeliveryEntrega</v>
      </c>
    </row>
    <row r="18" spans="1:18" ht="30" customHeight="1">
      <c r="A18" s="1766"/>
      <c r="B18" s="1765"/>
      <c r="C18" s="44" t="str">
        <v>key del vendedor</v>
      </c>
      <c r="E18" s="68"/>
      <c r="F18" s="68"/>
      <c r="G18" s="68"/>
      <c r="H18" s="68"/>
      <c r="I18" s="70"/>
      <c r="J18" s="70"/>
      <c r="K18" s="68"/>
      <c r="L18" s="68"/>
      <c r="M18" s="68"/>
      <c r="N18" s="68"/>
    </row>
    <row r="19" spans="1:18">
      <c r="A19" s="1766"/>
      <c r="B19" s="1765"/>
      <c r="C19" s="44" t="str">
        <v>key del comprador</v>
      </c>
    </row>
    <row r="21" spans="1:18">
      <c r="A21" s="2813" t="s">
        <v>172</v>
      </c>
      <c r="B21" s="2814"/>
      <c r="C21" s="2815" t="s">
        <v>3</v>
      </c>
      <c r="D21" s="2816"/>
      <c r="E21" s="2816"/>
      <c r="F21" s="2814"/>
      <c r="G21" s="2817" t="s">
        <v>173</v>
      </c>
      <c r="H21" s="2817"/>
      <c r="I21" s="2818"/>
      <c r="J21" s="2817" t="s">
        <v>174</v>
      </c>
      <c r="K21" s="2817"/>
      <c r="L21" s="2817"/>
      <c r="M21" s="2817"/>
      <c r="N21" s="2818"/>
      <c r="O21" s="2817" t="s">
        <v>175</v>
      </c>
      <c r="P21" s="2818"/>
      <c r="Q21" s="2817" t="s">
        <v>176</v>
      </c>
      <c r="R21" s="2819"/>
    </row>
    <row r="22" spans="1:18">
      <c r="A22" s="2820"/>
      <c r="B22" s="2821"/>
      <c r="C22" s="2822"/>
      <c r="D22" s="2823"/>
      <c r="E22" s="2823"/>
      <c r="F22" s="2821"/>
      <c r="G22" s="494" t="s">
        <v>177</v>
      </c>
      <c r="H22" s="494" t="s">
        <v>178</v>
      </c>
      <c r="I22" s="494" t="s">
        <v>3</v>
      </c>
      <c r="J22" s="494" t="s">
        <v>179</v>
      </c>
      <c r="K22" s="2824" t="s">
        <v>3</v>
      </c>
      <c r="L22" s="2824"/>
      <c r="M22" s="2824"/>
      <c r="N22" s="2825"/>
      <c r="O22" s="494" t="s">
        <v>180</v>
      </c>
      <c r="P22" s="494" t="s">
        <v>3</v>
      </c>
      <c r="Q22" s="494" t="s">
        <v>181</v>
      </c>
      <c r="R22" s="463" t="s">
        <v>182</v>
      </c>
    </row>
    <row r="23" spans="1:18" ht="51" customHeight="1">
      <c r="A23" s="1763" t="s">
        <v>1251</v>
      </c>
      <c r="B23" s="1763"/>
      <c r="C23" s="1764" t="s">
        <v>1252</v>
      </c>
      <c r="D23" s="1764"/>
      <c r="E23" s="1764"/>
      <c r="F23" s="1764"/>
      <c r="G23" s="609" t="s">
        <v>1253</v>
      </c>
      <c r="H23" s="575" t="s">
        <v>154</v>
      </c>
      <c r="I23" s="596" t="s">
        <v>1254</v>
      </c>
      <c r="J23" s="575" t="s">
        <v>28</v>
      </c>
      <c r="K23" s="1764" t="s">
        <v>1255</v>
      </c>
      <c r="L23" s="1764"/>
      <c r="M23" s="1764"/>
      <c r="N23" s="1764"/>
      <c r="O23" s="575" t="s">
        <v>1256</v>
      </c>
      <c r="P23" s="574" t="s">
        <v>1257</v>
      </c>
      <c r="Q23" s="574" t="s">
        <v>1258</v>
      </c>
      <c r="R23" s="575" t="s">
        <v>1259</v>
      </c>
    </row>
    <row r="24" spans="1:18" ht="43.5">
      <c r="A24" s="1759" t="s">
        <v>1260</v>
      </c>
      <c r="B24" s="1759"/>
      <c r="C24" s="1760" t="s">
        <v>1261</v>
      </c>
      <c r="D24" s="1760"/>
      <c r="E24" s="1760"/>
      <c r="F24" s="1760"/>
      <c r="G24" s="587" t="s">
        <v>1262</v>
      </c>
      <c r="H24" s="587" t="s">
        <v>312</v>
      </c>
      <c r="I24" s="603" t="s">
        <v>1263</v>
      </c>
      <c r="J24" s="587" t="s">
        <v>12</v>
      </c>
      <c r="K24" s="1760" t="s">
        <v>1264</v>
      </c>
      <c r="L24" s="1760"/>
      <c r="M24" s="1760"/>
      <c r="N24" s="1760"/>
      <c r="O24" s="587" t="s">
        <v>1265</v>
      </c>
      <c r="P24" s="588" t="s">
        <v>1266</v>
      </c>
      <c r="Q24" s="588" t="s">
        <v>1267</v>
      </c>
      <c r="R24" s="587" t="s">
        <v>1268</v>
      </c>
    </row>
    <row r="25" spans="1:18" ht="43.5">
      <c r="A25" s="1761" t="s">
        <v>1269</v>
      </c>
      <c r="B25" s="1761"/>
      <c r="C25" s="1762" t="s">
        <v>1270</v>
      </c>
      <c r="D25" s="1762"/>
      <c r="E25" s="1762"/>
      <c r="F25" s="1762"/>
      <c r="G25" s="577" t="s">
        <v>1262</v>
      </c>
      <c r="H25" s="577" t="s">
        <v>312</v>
      </c>
      <c r="I25" s="611" t="s">
        <v>1271</v>
      </c>
      <c r="J25" s="577" t="s">
        <v>28</v>
      </c>
      <c r="K25" s="1762" t="s">
        <v>1272</v>
      </c>
      <c r="L25" s="1762"/>
      <c r="M25" s="1762"/>
      <c r="N25" s="1762"/>
      <c r="O25" s="577" t="s">
        <v>1273</v>
      </c>
      <c r="P25" s="326" t="s">
        <v>1274</v>
      </c>
      <c r="Q25" s="326" t="s">
        <v>1275</v>
      </c>
      <c r="R25" s="577" t="s">
        <v>190</v>
      </c>
    </row>
    <row r="26" spans="1:18" ht="43.5">
      <c r="A26" s="1755" t="s">
        <v>1276</v>
      </c>
      <c r="B26" s="1755"/>
      <c r="C26" s="1756" t="s">
        <v>1277</v>
      </c>
      <c r="D26" s="1756"/>
      <c r="E26" s="1756"/>
      <c r="F26" s="1756"/>
      <c r="G26" s="589" t="s">
        <v>1262</v>
      </c>
      <c r="H26" s="589" t="s">
        <v>1278</v>
      </c>
      <c r="I26" s="602" t="s">
        <v>1279</v>
      </c>
      <c r="J26" s="589" t="s">
        <v>16</v>
      </c>
      <c r="K26" s="1756" t="s">
        <v>1280</v>
      </c>
      <c r="L26" s="1756"/>
      <c r="M26" s="1756"/>
      <c r="N26" s="1756"/>
      <c r="O26" s="589" t="s">
        <v>1281</v>
      </c>
      <c r="P26" s="590" t="s">
        <v>1282</v>
      </c>
      <c r="Q26" s="590" t="s">
        <v>1283</v>
      </c>
      <c r="R26" s="589" t="s">
        <v>190</v>
      </c>
    </row>
    <row r="27" spans="1:18" ht="43.5">
      <c r="A27" s="1757" t="s">
        <v>1284</v>
      </c>
      <c r="B27" s="1757"/>
      <c r="C27" s="1758" t="s">
        <v>1285</v>
      </c>
      <c r="D27" s="1758"/>
      <c r="E27" s="1758"/>
      <c r="F27" s="1758"/>
      <c r="G27" s="591" t="s">
        <v>1286</v>
      </c>
      <c r="H27" s="591" t="s">
        <v>312</v>
      </c>
      <c r="I27" s="612" t="s">
        <v>1287</v>
      </c>
      <c r="J27" s="591" t="s">
        <v>16</v>
      </c>
      <c r="K27" s="1758" t="s">
        <v>1288</v>
      </c>
      <c r="L27" s="1758"/>
      <c r="M27" s="1758"/>
      <c r="N27" s="1758"/>
      <c r="O27" s="591" t="s">
        <v>1289</v>
      </c>
      <c r="P27" s="592" t="s">
        <v>1290</v>
      </c>
      <c r="Q27" s="592" t="s">
        <v>1291</v>
      </c>
      <c r="R27" s="591" t="s">
        <v>190</v>
      </c>
    </row>
    <row r="35" spans="2:2">
      <c r="B35" s="1"/>
    </row>
    <row r="36" spans="2:2">
      <c r="B36" s="1"/>
    </row>
    <row r="37" spans="2:2">
      <c r="B37" s="1"/>
    </row>
    <row r="38" spans="2:2">
      <c r="B38" s="1"/>
    </row>
    <row r="39" spans="2:2">
      <c r="B39" s="1"/>
    </row>
    <row r="40" spans="2:2">
      <c r="B40" s="1"/>
    </row>
    <row r="41" spans="2:2">
      <c r="B41" s="1"/>
    </row>
    <row r="42" spans="2:2">
      <c r="B42" s="1"/>
    </row>
    <row r="43" spans="2:2">
      <c r="B43" s="1"/>
    </row>
    <row r="44" spans="2:2">
      <c r="B44" s="1"/>
    </row>
    <row r="45" spans="2:2">
      <c r="B45" s="1"/>
    </row>
    <row r="46" spans="2:2">
      <c r="B46" s="1"/>
    </row>
    <row r="47" spans="2:2">
      <c r="B47" s="1"/>
    </row>
    <row r="48" spans="2:2">
      <c r="B48" s="1"/>
    </row>
    <row r="49" spans="2:2">
      <c r="B49" s="1"/>
    </row>
    <row r="50" spans="2:2">
      <c r="B50" s="1"/>
    </row>
  </sheetData>
  <mergeCells count="31">
    <mergeCell ref="B16:B19"/>
    <mergeCell ref="A16:A19"/>
    <mergeCell ref="B4:U4"/>
    <mergeCell ref="A14:C14"/>
    <mergeCell ref="A1:C1"/>
    <mergeCell ref="D1:F1"/>
    <mergeCell ref="G1:I1"/>
    <mergeCell ref="B2:U2"/>
    <mergeCell ref="B3:U3"/>
    <mergeCell ref="Q21:R21"/>
    <mergeCell ref="K22:N22"/>
    <mergeCell ref="A23:B23"/>
    <mergeCell ref="C23:F23"/>
    <mergeCell ref="K23:N23"/>
    <mergeCell ref="A21:B22"/>
    <mergeCell ref="C21:F22"/>
    <mergeCell ref="G21:I21"/>
    <mergeCell ref="J21:N21"/>
    <mergeCell ref="O21:P21"/>
    <mergeCell ref="A24:B24"/>
    <mergeCell ref="C24:F24"/>
    <mergeCell ref="K24:N24"/>
    <mergeCell ref="A25:B25"/>
    <mergeCell ref="C25:F25"/>
    <mergeCell ref="K25:N25"/>
    <mergeCell ref="A26:B26"/>
    <mergeCell ref="C26:F26"/>
    <mergeCell ref="K26:N26"/>
    <mergeCell ref="A27:B27"/>
    <mergeCell ref="C27:F27"/>
    <mergeCell ref="K27:N27"/>
  </mergeCells>
  <hyperlinks>
    <hyperlink ref="B4" location="'Vendedor'!A1" display="Ver" xr:uid="{83BD3DC6-519F-4AA2-AD74-B39C602AD222}"/>
    <hyperlink ref="B4:U4" location="'Verificador_Muestreo'!A1" display="Ver" xr:uid="{158CA780-7165-48F4-86C3-48A754E40EC3}"/>
    <hyperlink ref="A1:B1" location="'Objetos de dominio'!A1" display="&lt;&lt; Volver al listado de objetos de dominio " xr:uid="{5A1B0421-ADE0-4D1C-8741-21112C97A142}"/>
    <hyperlink ref="D1" location="'Modelo de dominio'!A1" display="&lt;&lt; volver al modelo de dominio" xr:uid="{EC4BBA43-64D7-40AA-ACC6-8F272DABE4DE}"/>
    <hyperlink ref="G1" location="'Compra_Muestreo'!A1" display="&lt;&lt;Volver a muestreo" xr:uid="{CD69861D-0C88-4A8A-8377-A9F117D65940}"/>
    <hyperlink ref="Z5" location="'Verificador_Caracterizacion'!A31" display="=A31" xr:uid="{D19075C0-229F-4BA8-A621-9BC7E967CF03}"/>
    <hyperlink ref="Y5" location="'Verificador_Caracterizacion'!A30" display="=A30" xr:uid="{7077C5D9-47F9-4518-AE09-971DBF646127}"/>
    <hyperlink ref="X5" location="'Verificador_Caracterizacion'!A29" display="=A29" xr:uid="{81F58A40-CF4D-4C2E-AA77-368E0D862097}"/>
    <hyperlink ref="W5" location="'Verificador_Caracterizacion'!A28" display="=A28" xr:uid="{FF136008-325C-4CFF-8C76-20FD171D4638}"/>
    <hyperlink ref="V5" location="'Verificador_Caracterizacion'!A27" display="=A27" xr:uid="{435C663E-09A4-4D89-ACA9-B439193D6149}"/>
    <hyperlink ref="A27:B27" location="'Verificador_Caracterizacion'!Z5" display="Retener pago por conflicto" xr:uid="{5F3ADE54-A698-4AA6-AF1A-6BF80869090C}"/>
    <hyperlink ref="A26:B26" location="'Verificador_Caracterizacion'!Y5" display="Liberar pago al vendedor" xr:uid="{81984591-1434-4ED0-88C8-A27B203489A1}"/>
    <hyperlink ref="A25:B25" location="'Verificador_Caracterizacion'!X5" display="Emitir decisión de verificación" xr:uid="{950C3213-D54D-4187-AAFE-13E5BD23D222}"/>
    <hyperlink ref="A24:B24" location="'Verificador_Caracterizacion'!W5" display="Validar entrega" xr:uid="{8B88DB06-2750-4259-9E7E-69A8B43FF6FC}"/>
    <hyperlink ref="A23:B23" location="'Verificador_Caracterizacion'!V5" display="Solicitar verificacion" xr:uid="{A5F8E4D7-F185-432E-B20E-9C59866F17B9}"/>
    <hyperlink ref="A23" location="RANGE!V5" display="Registrar información de una nueva Categoría" xr:uid="{F6D6A110-DB3B-47F2-9B52-279F39479946}"/>
    <hyperlink ref="A24" location="RANGE!W5" display="Eliminar de forma definitiva la información de una Categoría" xr:uid="{4CF26EB4-E937-4518-87FC-13F1FF1D7068}"/>
  </hyperlinks>
  <pageMargins left="0.7" right="0.7" top="0.75" bottom="0.75" header="0.3" footer="0.3"/>
  <legacyDrawing r:id="rId1"/>
  <extLst>
    <ext xmlns:x14="http://schemas.microsoft.com/office/spreadsheetml/2009/9/main" uri="{CCE6A557-97BC-4b89-ADB6-D9C93CAAB3DF}">
      <x14:dataValidations xmlns:xm="http://schemas.microsoft.com/office/excel/2006/main" count="4">
        <x14:dataValidation type="list" allowBlank="1" showInputMessage="1" showErrorMessage="1" xr:uid="{A81C8AB2-B813-4C23-B2B2-9D443814A7DC}">
          <x14:formula1>
            <xm:f>'Valores '!$D$2:$D$3</xm:f>
          </x14:formula1>
          <xm:sqref>L6 M6:T12</xm:sqref>
        </x14:dataValidation>
        <x14:dataValidation type="list" allowBlank="1" showInputMessage="1" showErrorMessage="1" xr:uid="{7CAA41D9-939E-4781-A1A8-70B1F5A4E3BB}">
          <x14:formula1>
            <xm:f>'Valores '!$C$2:$C$4</xm:f>
          </x14:formula1>
          <xm:sqref>G13</xm:sqref>
        </x14:dataValidation>
        <x14:dataValidation type="list" allowBlank="1" showInputMessage="1" showErrorMessage="1" xr:uid="{3D625A15-83C2-49C0-BCB8-A21A785F9A62}">
          <x14:formula1>
            <xm:f>'Valores '!$C$2:$C$5</xm:f>
          </x14:formula1>
          <xm:sqref>G6:G12</xm:sqref>
        </x14:dataValidation>
        <x14:dataValidation type="list" allowBlank="1" showInputMessage="1" showErrorMessage="1" xr:uid="{218ED5AA-914A-4CD5-91B8-99728E0D03BC}">
          <x14:formula1>
            <xm:f>'Valores '!$A$1:$A$19</xm:f>
          </x14:formula1>
          <xm:sqref>B6:B12</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B75A60-72AA-4B9D-B642-B9C0EB34F7F9}">
  <sheetPr>
    <tabColor rgb="FF7030A0"/>
  </sheetPr>
  <dimension ref="A2:M9"/>
  <sheetViews>
    <sheetView topLeftCell="H1" workbookViewId="0">
      <selection activeCell="A9" sqref="A9"/>
    </sheetView>
  </sheetViews>
  <sheetFormatPr defaultColWidth="9.140625" defaultRowHeight="15"/>
  <cols>
    <col min="1" max="1" width="19.85546875" customWidth="1"/>
    <col min="2" max="2" width="19.5703125" customWidth="1"/>
    <col min="3" max="3" width="22" customWidth="1"/>
    <col min="4" max="4" width="22.7109375" customWidth="1"/>
    <col min="5" max="5" width="25.7109375" customWidth="1"/>
    <col min="6" max="6" width="19.140625" customWidth="1"/>
    <col min="7" max="7" width="20" customWidth="1"/>
    <col min="8" max="8" width="38.5703125" customWidth="1"/>
    <col min="9" max="9" width="18.42578125" customWidth="1"/>
    <col min="10" max="10" width="19.7109375" customWidth="1"/>
    <col min="11" max="11" width="21.28515625" customWidth="1"/>
    <col min="12" max="12" width="19" customWidth="1"/>
    <col min="13" max="13" width="26.5703125" customWidth="1"/>
  </cols>
  <sheetData>
    <row r="2" spans="1:13">
      <c r="A2" s="239" t="s">
        <v>215</v>
      </c>
      <c r="B2" s="2826" t="s">
        <v>1292</v>
      </c>
      <c r="C2" s="2826"/>
      <c r="D2" s="2826"/>
      <c r="E2" s="2826"/>
      <c r="F2" s="2826"/>
      <c r="G2" s="2826"/>
      <c r="H2" s="2826"/>
      <c r="I2" s="2826"/>
      <c r="J2" s="2826"/>
      <c r="K2" s="2826"/>
      <c r="L2" s="2826"/>
      <c r="M2" s="2827"/>
    </row>
    <row r="3" spans="1:13">
      <c r="A3" s="240" t="s">
        <v>127</v>
      </c>
      <c r="B3" s="1612" t="s">
        <v>216</v>
      </c>
      <c r="C3" s="1612"/>
      <c r="D3" s="1612"/>
      <c r="E3" s="1612"/>
      <c r="F3" s="1612"/>
      <c r="G3" s="1612"/>
      <c r="H3" s="1612"/>
      <c r="I3" s="1612"/>
      <c r="J3" s="1612"/>
      <c r="K3" s="1612"/>
      <c r="L3" s="1612"/>
      <c r="M3" s="1613"/>
    </row>
    <row r="4" spans="1:13" ht="27">
      <c r="A4" s="638" t="s">
        <v>217</v>
      </c>
      <c r="B4" s="1774" t="s">
        <v>218</v>
      </c>
      <c r="C4" s="1774"/>
      <c r="D4" s="637" t="s">
        <v>219</v>
      </c>
      <c r="E4" s="1775" t="s">
        <v>220</v>
      </c>
      <c r="F4" s="1775"/>
      <c r="G4" s="1776" t="s">
        <v>221</v>
      </c>
      <c r="H4" s="1776"/>
      <c r="I4" s="663" t="s">
        <v>222</v>
      </c>
      <c r="J4" s="664" t="s">
        <v>223</v>
      </c>
      <c r="K4" s="665" t="s">
        <v>224</v>
      </c>
      <c r="L4" s="1777" t="s">
        <v>225</v>
      </c>
      <c r="M4" s="1778" t="s">
        <v>226</v>
      </c>
    </row>
    <row r="5" spans="1:13">
      <c r="A5" s="1773" t="s">
        <v>217</v>
      </c>
      <c r="B5" s="1774" t="s">
        <v>227</v>
      </c>
      <c r="C5" s="1774" t="s">
        <v>3</v>
      </c>
      <c r="D5" s="1782" t="s">
        <v>228</v>
      </c>
      <c r="E5" s="1775" t="s">
        <v>229</v>
      </c>
      <c r="F5" s="1775"/>
      <c r="G5" s="1772" t="s">
        <v>230</v>
      </c>
      <c r="H5" s="1772"/>
      <c r="I5" s="1779" t="s">
        <v>231</v>
      </c>
      <c r="J5" s="1780" t="s">
        <v>232</v>
      </c>
      <c r="K5" s="1781" t="s">
        <v>233</v>
      </c>
      <c r="L5" s="1777"/>
      <c r="M5" s="1778"/>
    </row>
    <row r="6" spans="1:13">
      <c r="A6" s="1773"/>
      <c r="B6" s="1774"/>
      <c r="C6" s="1774"/>
      <c r="D6" s="1782"/>
      <c r="E6" s="407" t="s">
        <v>234</v>
      </c>
      <c r="F6" s="407" t="s">
        <v>3</v>
      </c>
      <c r="G6" s="408" t="s">
        <v>235</v>
      </c>
      <c r="H6" s="408" t="s">
        <v>3</v>
      </c>
      <c r="I6" s="1779"/>
      <c r="J6" s="1780"/>
      <c r="K6" s="1781"/>
      <c r="L6" s="1777"/>
      <c r="M6" s="1778"/>
    </row>
    <row r="7" spans="1:13" ht="118.5" customHeight="1">
      <c r="A7" s="666" t="s">
        <v>263</v>
      </c>
      <c r="B7" s="221" t="s">
        <v>1293</v>
      </c>
      <c r="C7" s="182" t="s">
        <v>1294</v>
      </c>
      <c r="D7" s="667" t="s">
        <v>28</v>
      </c>
      <c r="E7" s="698" t="s">
        <v>1295</v>
      </c>
      <c r="F7" s="182" t="s">
        <v>1296</v>
      </c>
      <c r="G7" s="221" t="s">
        <v>1297</v>
      </c>
      <c r="H7" s="182" t="s">
        <v>1298</v>
      </c>
      <c r="I7" s="313"/>
      <c r="J7" s="183" t="s">
        <v>1299</v>
      </c>
      <c r="K7" s="182" t="s">
        <v>1300</v>
      </c>
      <c r="L7" s="313" t="s">
        <v>1301</v>
      </c>
      <c r="M7" s="699" t="s">
        <v>1302</v>
      </c>
    </row>
    <row r="8" spans="1:13" ht="72" customHeight="1">
      <c r="A8" s="395" t="s">
        <v>1303</v>
      </c>
      <c r="B8" s="381" t="s">
        <v>1304</v>
      </c>
      <c r="C8" s="381" t="s">
        <v>1305</v>
      </c>
      <c r="D8" s="396" t="s">
        <v>28</v>
      </c>
      <c r="E8" s="396" t="s">
        <v>1306</v>
      </c>
      <c r="F8" s="381" t="s">
        <v>1307</v>
      </c>
      <c r="G8" s="352" t="s">
        <v>1308</v>
      </c>
      <c r="H8" s="381" t="s">
        <v>1309</v>
      </c>
      <c r="I8" s="396"/>
      <c r="J8" s="396" t="s">
        <v>1310</v>
      </c>
      <c r="K8" s="381" t="s">
        <v>1311</v>
      </c>
      <c r="L8" s="381" t="s">
        <v>1312</v>
      </c>
      <c r="M8" s="386" t="s">
        <v>1313</v>
      </c>
    </row>
    <row r="9" spans="1:13" ht="72.75">
      <c r="A9" s="680" t="s">
        <v>28</v>
      </c>
      <c r="B9" s="670" t="s">
        <v>1276</v>
      </c>
      <c r="C9" s="701" t="s">
        <v>1314</v>
      </c>
      <c r="D9" s="671" t="s">
        <v>28</v>
      </c>
      <c r="E9" s="671" t="s">
        <v>31</v>
      </c>
      <c r="F9" s="670" t="s">
        <v>1315</v>
      </c>
      <c r="G9" s="671" t="s">
        <v>1316</v>
      </c>
      <c r="H9" s="670" t="s">
        <v>1317</v>
      </c>
      <c r="I9" s="671"/>
      <c r="J9" s="670" t="s">
        <v>1318</v>
      </c>
      <c r="K9" s="670" t="s">
        <v>1319</v>
      </c>
      <c r="L9" s="670" t="s">
        <v>1320</v>
      </c>
      <c r="M9" s="696" t="s">
        <v>1321</v>
      </c>
    </row>
  </sheetData>
  <mergeCells count="16">
    <mergeCell ref="G5:H5"/>
    <mergeCell ref="A5:A6"/>
    <mergeCell ref="B2:M2"/>
    <mergeCell ref="B3:M3"/>
    <mergeCell ref="B4:C4"/>
    <mergeCell ref="E4:F4"/>
    <mergeCell ref="G4:H4"/>
    <mergeCell ref="L4:L6"/>
    <mergeCell ref="M4:M6"/>
    <mergeCell ref="I5:I6"/>
    <mergeCell ref="J5:J6"/>
    <mergeCell ref="K5:K6"/>
    <mergeCell ref="B5:B6"/>
    <mergeCell ref="C5:C6"/>
    <mergeCell ref="D5:D6"/>
    <mergeCell ref="E5:F5"/>
  </mergeCells>
  <hyperlinks>
    <hyperlink ref="B3:M3" location="'verificador_muestreo'!A1" display="Muestreo de datos….." xr:uid="{89450B54-1B93-4E0B-9A3F-2E2B02F7BF6F}"/>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E1A77F-FC6D-4D2E-900E-4267F6FB0749}">
  <sheetPr>
    <tabColor theme="9" tint="0.59999389629810485"/>
  </sheetPr>
  <dimension ref="A1:K15"/>
  <sheetViews>
    <sheetView workbookViewId="0">
      <selection activeCell="A4" sqref="A4:A6"/>
    </sheetView>
  </sheetViews>
  <sheetFormatPr defaultColWidth="11.42578125" defaultRowHeight="15"/>
  <cols>
    <col min="1" max="1" width="19.7109375" style="1" customWidth="1"/>
    <col min="2" max="2" width="20.7109375" style="1" customWidth="1"/>
    <col min="3" max="3" width="29.7109375" style="1" customWidth="1"/>
    <col min="4" max="4" width="20.7109375" style="1" customWidth="1"/>
    <col min="5" max="5" width="27" style="1" customWidth="1"/>
    <col min="6" max="6" width="22.42578125" style="1" customWidth="1"/>
    <col min="7" max="8" width="27" style="1" customWidth="1"/>
    <col min="9" max="9" width="46.5703125" style="1" customWidth="1"/>
    <col min="10" max="10" width="35.28515625" style="1" customWidth="1"/>
    <col min="11" max="16384" width="11.42578125" style="1"/>
  </cols>
  <sheetData>
    <row r="1" spans="1:11" ht="29.25">
      <c r="B1" s="127" t="s">
        <v>1121</v>
      </c>
      <c r="C1" s="127"/>
      <c r="D1" s="127"/>
      <c r="E1" s="127"/>
      <c r="F1" s="127"/>
      <c r="G1" s="10"/>
      <c r="H1" s="10"/>
      <c r="I1" s="127" t="s">
        <v>1322</v>
      </c>
      <c r="J1" s="10"/>
      <c r="K1" s="709"/>
    </row>
    <row r="2" spans="1:11" ht="53.25" customHeight="1">
      <c r="A2" s="130" t="s">
        <v>1323</v>
      </c>
      <c r="B2" s="130" t="s">
        <v>1324</v>
      </c>
      <c r="C2" s="130" t="s">
        <v>1325</v>
      </c>
      <c r="D2" s="130" t="s">
        <v>1326</v>
      </c>
      <c r="E2" s="130" t="s">
        <v>1327</v>
      </c>
      <c r="F2" s="130" t="s">
        <v>1328</v>
      </c>
      <c r="G2" s="716" t="s">
        <v>1329</v>
      </c>
      <c r="H2" s="716" t="s">
        <v>1330</v>
      </c>
      <c r="I2" s="710" t="s">
        <v>1331</v>
      </c>
      <c r="J2" s="130" t="s">
        <v>1332</v>
      </c>
    </row>
    <row r="3" spans="1:11" ht="29.25">
      <c r="A3" s="9" t="s">
        <v>100</v>
      </c>
      <c r="B3" s="9" t="s">
        <v>1333</v>
      </c>
      <c r="C3" s="9" t="s">
        <v>1334</v>
      </c>
      <c r="D3" s="9" t="s">
        <v>1335</v>
      </c>
      <c r="E3" s="9" t="s">
        <v>1336</v>
      </c>
      <c r="F3" s="9" t="s">
        <v>1337</v>
      </c>
      <c r="G3" s="443" t="s">
        <v>1338</v>
      </c>
      <c r="H3" s="443" t="s">
        <v>1339</v>
      </c>
      <c r="I3" s="443" t="s">
        <v>1340</v>
      </c>
      <c r="J3" s="131" t="s">
        <v>445</v>
      </c>
    </row>
    <row r="4" spans="1:11" ht="26.25" customHeight="1">
      <c r="A4" s="1393" t="s">
        <v>1132</v>
      </c>
      <c r="B4" s="1393" t="s">
        <v>1341</v>
      </c>
      <c r="C4" s="1765">
        <v>1002456789</v>
      </c>
      <c r="D4" s="1393" t="s">
        <v>825</v>
      </c>
      <c r="E4" s="1785" t="s">
        <v>1342</v>
      </c>
      <c r="F4" s="1785" t="s">
        <v>825</v>
      </c>
      <c r="G4" s="1765" t="s">
        <v>1343</v>
      </c>
      <c r="H4" s="1765" t="s">
        <v>825</v>
      </c>
      <c r="I4" s="9" t="str">
        <f>Verificador_Muestreo!C5</f>
        <v>7b2d750f-3dcd-463b-949d-b94078bfda34</v>
      </c>
      <c r="J4" s="1792" t="str">
        <f xml:space="preserve"> B4 &amp; "--" &amp; C4</f>
        <v>Juan Esteban Giraldo--1002456789</v>
      </c>
    </row>
    <row r="5" spans="1:11" ht="30" customHeight="1">
      <c r="A5" s="1393"/>
      <c r="B5" s="1393"/>
      <c r="C5" s="1765"/>
      <c r="D5" s="1393"/>
      <c r="E5" s="1785"/>
      <c r="F5" s="1785"/>
      <c r="G5" s="1765"/>
      <c r="H5" s="1765"/>
      <c r="I5" s="9" t="str">
        <f>Verificador_Muestreo!C4</f>
        <v>5aa4b52c-7644-48ee-9687-0f24c4f7bfe4</v>
      </c>
      <c r="J5" s="1792"/>
    </row>
    <row r="6" spans="1:11" ht="30" customHeight="1">
      <c r="A6" s="1393"/>
      <c r="B6" s="1393"/>
      <c r="C6" s="1765"/>
      <c r="D6" s="1393"/>
      <c r="E6" s="1785"/>
      <c r="F6" s="1785"/>
      <c r="G6" s="1765"/>
      <c r="H6" s="1765"/>
      <c r="I6" s="9" t="s">
        <v>1237</v>
      </c>
      <c r="J6" s="1792"/>
    </row>
    <row r="7" spans="1:11" ht="30" customHeight="1">
      <c r="A7" s="711" t="s">
        <v>1133</v>
      </c>
      <c r="B7" s="711" t="s">
        <v>1344</v>
      </c>
      <c r="C7" s="184">
        <v>1145678901</v>
      </c>
      <c r="D7" s="9" t="s">
        <v>825</v>
      </c>
      <c r="E7" s="712" t="s">
        <v>1345</v>
      </c>
      <c r="F7" s="712" t="s">
        <v>825</v>
      </c>
      <c r="G7" s="713" t="s">
        <v>1346</v>
      </c>
      <c r="H7" s="184" t="s">
        <v>825</v>
      </c>
      <c r="I7" s="711" t="str">
        <f>Verificador_Muestreo!C6</f>
        <v>d7f6a30e-8b9c-4e2e-a0f5-3c4d92ab7890</v>
      </c>
      <c r="J7" s="714" t="str">
        <f>B7 &amp; "--" &amp; C8</f>
        <v>Andrés Ortiz--1198765432</v>
      </c>
    </row>
    <row r="8" spans="1:11" ht="29.25" customHeight="1">
      <c r="A8" s="1393" t="s">
        <v>1134</v>
      </c>
      <c r="B8" s="1393" t="s">
        <v>1347</v>
      </c>
      <c r="C8" s="1765">
        <v>1198765432</v>
      </c>
      <c r="D8" s="1447" t="s">
        <v>825</v>
      </c>
      <c r="E8" s="1785" t="s">
        <v>1348</v>
      </c>
      <c r="F8" s="1785" t="s">
        <v>825</v>
      </c>
      <c r="G8" s="1765" t="s">
        <v>1349</v>
      </c>
      <c r="H8" s="1765" t="s">
        <v>825</v>
      </c>
      <c r="I8" s="9" t="str">
        <f>Verificador_Muestreo!C7</f>
        <v>9c8e12af-2d44-45b3-bfd7-1a6e89dc4567</v>
      </c>
      <c r="J8" s="1792" t="str">
        <f>B8 &amp; "--" &amp; C10</f>
        <v>Miguel Urrea--1023987654</v>
      </c>
    </row>
    <row r="9" spans="1:11">
      <c r="A9" s="1393"/>
      <c r="B9" s="1393"/>
      <c r="C9" s="1765"/>
      <c r="D9" s="1754"/>
      <c r="E9" s="1785"/>
      <c r="F9" s="1785"/>
      <c r="G9" s="1765"/>
      <c r="H9" s="1765"/>
      <c r="I9" s="9" t="s">
        <v>1237</v>
      </c>
      <c r="J9" s="1792"/>
    </row>
    <row r="10" spans="1:11" ht="29.25" customHeight="1">
      <c r="A10" s="1786" t="s">
        <v>1135</v>
      </c>
      <c r="B10" s="1786" t="s">
        <v>1350</v>
      </c>
      <c r="C10" s="1784">
        <v>1023987654</v>
      </c>
      <c r="D10" s="1788" t="s">
        <v>825</v>
      </c>
      <c r="E10" s="1783" t="s">
        <v>1351</v>
      </c>
      <c r="F10" s="1783" t="s">
        <v>825</v>
      </c>
      <c r="G10" s="1784" t="s">
        <v>1352</v>
      </c>
      <c r="H10" s="1784" t="s">
        <v>825</v>
      </c>
      <c r="I10" s="711" t="str">
        <f>Verificador_Muestreo!C8</f>
        <v>f3a9b27d-5c1e-4d8e-91a2-a8d6e7fbb123</v>
      </c>
      <c r="J10" s="1791" t="str">
        <f>B10 &amp; "--" &amp; C10</f>
        <v>Santiago Buitrago--1023987654</v>
      </c>
    </row>
    <row r="11" spans="1:11">
      <c r="A11" s="1786"/>
      <c r="B11" s="1786"/>
      <c r="C11" s="1787"/>
      <c r="D11" s="1789"/>
      <c r="E11" s="1783"/>
      <c r="F11" s="1783"/>
      <c r="G11" s="1784"/>
      <c r="H11" s="1784"/>
      <c r="I11" s="711" t="s">
        <v>1237</v>
      </c>
      <c r="J11" s="1791"/>
    </row>
    <row r="12" spans="1:11">
      <c r="A12" s="151"/>
      <c r="B12" s="70"/>
      <c r="C12" s="70"/>
      <c r="D12" s="151"/>
      <c r="F12" s="674"/>
      <c r="J12" s="1790"/>
    </row>
    <row r="13" spans="1:11">
      <c r="A13" s="151"/>
      <c r="B13" s="70"/>
      <c r="C13" s="70"/>
      <c r="D13" s="70"/>
      <c r="F13" s="674"/>
      <c r="I13" s="151"/>
      <c r="J13" s="1790"/>
    </row>
    <row r="14" spans="1:11">
      <c r="A14" s="151"/>
      <c r="B14" s="70"/>
      <c r="C14" s="70"/>
      <c r="D14" s="70"/>
      <c r="F14" s="674"/>
      <c r="I14" s="151"/>
      <c r="J14" s="1790"/>
    </row>
    <row r="15" spans="1:11">
      <c r="J15" s="715" t="s">
        <v>1353</v>
      </c>
    </row>
  </sheetData>
  <mergeCells count="28">
    <mergeCell ref="J12:J14"/>
    <mergeCell ref="B4:B6"/>
    <mergeCell ref="A4:A6"/>
    <mergeCell ref="D4:D6"/>
    <mergeCell ref="E4:E6"/>
    <mergeCell ref="F4:F6"/>
    <mergeCell ref="G4:G6"/>
    <mergeCell ref="H4:H6"/>
    <mergeCell ref="C8:C9"/>
    <mergeCell ref="C4:C6"/>
    <mergeCell ref="J10:J11"/>
    <mergeCell ref="J8:J9"/>
    <mergeCell ref="J4:J6"/>
    <mergeCell ref="A8:A9"/>
    <mergeCell ref="B8:B9"/>
    <mergeCell ref="A10:A11"/>
    <mergeCell ref="B10:B11"/>
    <mergeCell ref="C10:C11"/>
    <mergeCell ref="D10:D11"/>
    <mergeCell ref="D8:D9"/>
    <mergeCell ref="E10:E11"/>
    <mergeCell ref="E8:E9"/>
    <mergeCell ref="F10:F11"/>
    <mergeCell ref="G10:G11"/>
    <mergeCell ref="H10:H11"/>
    <mergeCell ref="H8:H9"/>
    <mergeCell ref="G8:G9"/>
    <mergeCell ref="F8:F9"/>
  </mergeCells>
  <hyperlinks>
    <hyperlink ref="E7" r:id="rId1" xr:uid="{E9EB5D30-7CB1-42D4-9856-2E7F4AD8A72E}"/>
    <hyperlink ref="E8" r:id="rId2" xr:uid="{7A2778B3-40A1-4ED8-B770-621C53B5DDA6}"/>
    <hyperlink ref="E10" r:id="rId3" xr:uid="{6DFC8584-DB4A-4D3D-9BEF-4295F0663BC3}"/>
    <hyperlink ref="E4" r:id="rId4" xr:uid="{BEDCE220-253C-4E5E-B7F5-D993781171FC}"/>
    <hyperlink ref="I1" location="'Vendedor_caracterizacion'!A1" display="Ir a caracterizacion&gt;&gt;" xr:uid="{87EB59C1-A664-4BB3-93B9-FE7FDEBD363F}"/>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828006C4-0399-4D47-8FDF-A8E5D7D64CFE}">
          <x14:formula1>
            <xm:f>'Valores '!$F$2:$F$3</xm:f>
          </x14:formula1>
          <xm:sqref>H3:H4 D10 D4:D8 F7:F8 H7:H8 G8 F10:H10 F12:H14</xm:sqref>
        </x14:dataValidation>
      </x14:dataValidations>
    </ext>
  </extLst>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1349A2-F35B-414C-8890-6FEB1AF15AAB}">
  <sheetPr>
    <tabColor theme="9" tint="0.59999389629810485"/>
  </sheetPr>
  <dimension ref="A1:BS36"/>
  <sheetViews>
    <sheetView topLeftCell="A13" workbookViewId="0">
      <selection activeCell="D23" sqref="D23"/>
    </sheetView>
  </sheetViews>
  <sheetFormatPr defaultColWidth="9.140625" defaultRowHeight="15"/>
  <cols>
    <col min="1" max="1" width="23" customWidth="1"/>
    <col min="2" max="2" width="21.28515625" customWidth="1"/>
    <col min="3" max="3" width="23.7109375" customWidth="1"/>
    <col min="4" max="4" width="17.140625" customWidth="1"/>
    <col min="5" max="5" width="9.5703125" bestFit="1" customWidth="1"/>
    <col min="6" max="6" width="27.42578125" customWidth="1"/>
    <col min="7" max="7" width="16.85546875" customWidth="1"/>
    <col min="8" max="8" width="15.42578125" customWidth="1"/>
    <col min="9" max="9" width="22" customWidth="1"/>
    <col min="10" max="10" width="24.85546875" customWidth="1"/>
    <col min="11" max="11" width="15.85546875" bestFit="1" customWidth="1"/>
    <col min="12" max="12" width="36.5703125" bestFit="1" customWidth="1"/>
    <col min="13" max="13" width="34.140625" style="20" bestFit="1" customWidth="1"/>
    <col min="14" max="14" width="31.42578125" style="20" bestFit="1" customWidth="1"/>
    <col min="15" max="15" width="18.7109375" customWidth="1"/>
    <col min="16" max="16" width="30.85546875" customWidth="1"/>
    <col min="17" max="17" width="30.7109375" customWidth="1"/>
    <col min="18" max="18" width="23.5703125" customWidth="1"/>
    <col min="19" max="19" width="10.140625" bestFit="1" customWidth="1"/>
    <col min="20" max="20" width="20.140625" bestFit="1" customWidth="1"/>
    <col min="21" max="21" width="36.5703125" bestFit="1" customWidth="1"/>
    <col min="22" max="22" width="39.42578125" customWidth="1"/>
    <col min="23" max="23" width="26.28515625" customWidth="1"/>
    <col min="24" max="24" width="23.85546875" customWidth="1"/>
    <col min="25" max="25" width="27" customWidth="1"/>
  </cols>
  <sheetData>
    <row r="1" spans="1:71">
      <c r="A1" s="1477" t="s">
        <v>93</v>
      </c>
      <c r="B1" s="1319"/>
      <c r="C1" s="1319" t="s">
        <v>1</v>
      </c>
      <c r="D1" s="1319"/>
      <c r="E1" s="1319" t="s">
        <v>125</v>
      </c>
      <c r="F1" s="1319"/>
      <c r="G1" s="1319"/>
    </row>
    <row r="2" spans="1:71" s="42" customFormat="1" ht="15.75" customHeight="1">
      <c r="A2" s="45" t="s">
        <v>126</v>
      </c>
      <c r="B2" s="1816" t="s">
        <v>24</v>
      </c>
      <c r="C2" s="1816"/>
      <c r="D2" s="1816"/>
      <c r="E2" s="1816"/>
      <c r="F2" s="1816"/>
      <c r="G2" s="1816"/>
      <c r="H2" s="1816"/>
      <c r="I2" s="1816"/>
      <c r="J2" s="1816"/>
      <c r="K2" s="1816"/>
      <c r="L2" s="1816"/>
      <c r="M2" s="1816"/>
      <c r="N2" s="1816"/>
      <c r="O2" s="1816"/>
      <c r="P2" s="1816"/>
      <c r="Q2" s="1816"/>
      <c r="R2" s="1816"/>
      <c r="S2" s="1816"/>
      <c r="T2" s="1816"/>
      <c r="U2" s="1817"/>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row>
    <row r="3" spans="1:71" s="42" customFormat="1">
      <c r="A3" s="46" t="s">
        <v>127</v>
      </c>
      <c r="B3" s="1818" t="s">
        <v>1354</v>
      </c>
      <c r="C3" s="1818"/>
      <c r="D3" s="1818"/>
      <c r="E3" s="1818"/>
      <c r="F3" s="1818"/>
      <c r="G3" s="1818"/>
      <c r="H3" s="1818"/>
      <c r="I3" s="1818"/>
      <c r="J3" s="1818"/>
      <c r="K3" s="1818"/>
      <c r="L3" s="1818"/>
      <c r="M3" s="1818"/>
      <c r="N3" s="1818"/>
      <c r="O3" s="1818"/>
      <c r="P3" s="1818"/>
      <c r="Q3" s="1818"/>
      <c r="R3" s="1818"/>
      <c r="S3" s="1818"/>
      <c r="T3" s="1818"/>
      <c r="U3" s="1819"/>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row>
    <row r="4" spans="1:71" s="42" customFormat="1">
      <c r="A4" s="47" t="s">
        <v>129</v>
      </c>
      <c r="B4" s="1820" t="s">
        <v>7</v>
      </c>
      <c r="C4" s="1820"/>
      <c r="D4" s="1820"/>
      <c r="E4" s="1820"/>
      <c r="F4" s="1820"/>
      <c r="G4" s="1820"/>
      <c r="H4" s="1820"/>
      <c r="I4" s="1820"/>
      <c r="J4" s="1820"/>
      <c r="K4" s="1820"/>
      <c r="L4" s="1820"/>
      <c r="M4" s="1820"/>
      <c r="N4" s="1820"/>
      <c r="O4" s="1820"/>
      <c r="P4" s="1820"/>
      <c r="Q4" s="1820"/>
      <c r="R4" s="1820"/>
      <c r="S4" s="1820"/>
      <c r="T4" s="1820"/>
      <c r="U4" s="1821"/>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row>
    <row r="5" spans="1:71">
      <c r="A5" s="767" t="s">
        <v>130</v>
      </c>
      <c r="B5" s="50" t="s">
        <v>131</v>
      </c>
      <c r="C5" s="50" t="s">
        <v>132</v>
      </c>
      <c r="D5" s="50" t="s">
        <v>133</v>
      </c>
      <c r="E5" s="50" t="s">
        <v>134</v>
      </c>
      <c r="F5" s="51" t="s">
        <v>135</v>
      </c>
      <c r="G5" s="51" t="s">
        <v>136</v>
      </c>
      <c r="H5" s="51" t="s">
        <v>137</v>
      </c>
      <c r="I5" s="51" t="s">
        <v>138</v>
      </c>
      <c r="J5" s="51" t="s">
        <v>139</v>
      </c>
      <c r="K5" s="51" t="s">
        <v>140</v>
      </c>
      <c r="L5" s="51" t="s">
        <v>141</v>
      </c>
      <c r="M5" s="52" t="s">
        <v>142</v>
      </c>
      <c r="N5" s="53" t="s">
        <v>143</v>
      </c>
      <c r="O5" s="51" t="s">
        <v>144</v>
      </c>
      <c r="P5" s="51" t="s">
        <v>145</v>
      </c>
      <c r="Q5" s="51" t="s">
        <v>146</v>
      </c>
      <c r="R5" s="51" t="s">
        <v>147</v>
      </c>
      <c r="S5" s="51" t="s">
        <v>148</v>
      </c>
      <c r="T5" s="51" t="s">
        <v>149</v>
      </c>
      <c r="U5" s="51" t="s">
        <v>150</v>
      </c>
      <c r="V5" s="524" t="str">
        <f>A29</f>
        <v>Registrar información de un nuevo vendedor</v>
      </c>
      <c r="W5" s="525" t="str">
        <f>A32</f>
        <v>Actualizar datos del vendedor</v>
      </c>
      <c r="X5" s="526" t="str">
        <f>A34</f>
        <v>Consultar vendedor por ID</v>
      </c>
      <c r="Y5" s="527" t="str">
        <f>A35</f>
        <v>Eliminar cuenta de vendedor</v>
      </c>
    </row>
    <row r="6" spans="1:71" ht="159.75" customHeight="1">
      <c r="A6" s="9" t="s">
        <v>100</v>
      </c>
      <c r="B6" s="7" t="s">
        <v>312</v>
      </c>
      <c r="C6" s="7">
        <v>36</v>
      </c>
      <c r="D6" s="7">
        <v>36</v>
      </c>
      <c r="E6" s="7" t="s">
        <v>155</v>
      </c>
      <c r="F6" s="7" t="s">
        <v>155</v>
      </c>
      <c r="G6" s="7" t="s">
        <v>155</v>
      </c>
      <c r="H6" s="7" t="s">
        <v>155</v>
      </c>
      <c r="I6" s="7" t="s">
        <v>155</v>
      </c>
      <c r="J6" s="9" t="s">
        <v>185</v>
      </c>
      <c r="K6" s="7" t="s">
        <v>155</v>
      </c>
      <c r="L6" s="9" t="s">
        <v>1355</v>
      </c>
      <c r="M6" s="7" t="s">
        <v>1053</v>
      </c>
      <c r="N6" s="7" t="s">
        <v>1053</v>
      </c>
      <c r="O6" s="7" t="s">
        <v>1053</v>
      </c>
      <c r="P6" s="7" t="s">
        <v>158</v>
      </c>
      <c r="Q6" s="7" t="s">
        <v>1053</v>
      </c>
      <c r="R6" s="7" t="s">
        <v>158</v>
      </c>
      <c r="S6" s="7" t="s">
        <v>1053</v>
      </c>
      <c r="T6" s="7" t="s">
        <v>1053</v>
      </c>
      <c r="U6" s="9" t="s">
        <v>1356</v>
      </c>
      <c r="V6" s="493"/>
      <c r="W6" s="521"/>
      <c r="X6" s="522"/>
      <c r="Y6" s="523"/>
    </row>
    <row r="7" spans="1:71" ht="43.5" customHeight="1">
      <c r="A7" s="9" t="s">
        <v>1333</v>
      </c>
      <c r="B7" s="7" t="s">
        <v>293</v>
      </c>
      <c r="C7" s="7">
        <v>2</v>
      </c>
      <c r="D7" s="7">
        <v>100</v>
      </c>
      <c r="E7" s="7" t="s">
        <v>155</v>
      </c>
      <c r="F7" s="7" t="s">
        <v>155</v>
      </c>
      <c r="G7" s="7" t="s">
        <v>155</v>
      </c>
      <c r="H7" s="7" t="s">
        <v>155</v>
      </c>
      <c r="I7" s="7" t="s">
        <v>155</v>
      </c>
      <c r="J7" s="7" t="s">
        <v>734</v>
      </c>
      <c r="K7" s="7" t="s">
        <v>155</v>
      </c>
      <c r="L7" s="9" t="s">
        <v>1357</v>
      </c>
      <c r="M7" s="7" t="s">
        <v>1053</v>
      </c>
      <c r="N7" s="7" t="s">
        <v>1053</v>
      </c>
      <c r="O7" s="7" t="s">
        <v>158</v>
      </c>
      <c r="P7" s="7" t="s">
        <v>158</v>
      </c>
      <c r="Q7" s="7" t="s">
        <v>1053</v>
      </c>
      <c r="R7" s="7" t="s">
        <v>1053</v>
      </c>
      <c r="S7" s="7" t="s">
        <v>158</v>
      </c>
      <c r="T7" s="7" t="s">
        <v>158</v>
      </c>
      <c r="U7" s="9" t="s">
        <v>1358</v>
      </c>
      <c r="V7" s="493"/>
      <c r="W7" s="521"/>
      <c r="X7" s="522"/>
      <c r="Y7" s="523"/>
    </row>
    <row r="8" spans="1:71" ht="93.75" customHeight="1">
      <c r="A8" s="9" t="s">
        <v>1334</v>
      </c>
      <c r="B8" s="7" t="s">
        <v>1359</v>
      </c>
      <c r="C8" s="7">
        <v>6</v>
      </c>
      <c r="D8" s="7">
        <v>15</v>
      </c>
      <c r="E8" s="7" t="s">
        <v>155</v>
      </c>
      <c r="F8" s="7" t="s">
        <v>155</v>
      </c>
      <c r="G8" s="7" t="s">
        <v>155</v>
      </c>
      <c r="H8" s="7">
        <v>100000</v>
      </c>
      <c r="I8" s="7">
        <v>999999999999999</v>
      </c>
      <c r="J8" s="116" t="s">
        <v>1359</v>
      </c>
      <c r="K8" s="7" t="s">
        <v>155</v>
      </c>
      <c r="L8" s="9" t="s">
        <v>1360</v>
      </c>
      <c r="M8" s="7" t="s">
        <v>1053</v>
      </c>
      <c r="N8" s="7" t="s">
        <v>159</v>
      </c>
      <c r="O8" s="7" t="s">
        <v>158</v>
      </c>
      <c r="P8" s="7" t="s">
        <v>158</v>
      </c>
      <c r="Q8" s="7" t="s">
        <v>1053</v>
      </c>
      <c r="R8" s="7" t="s">
        <v>1053</v>
      </c>
      <c r="S8" s="7" t="s">
        <v>1053</v>
      </c>
      <c r="T8" s="7" t="s">
        <v>158</v>
      </c>
      <c r="U8" s="9" t="s">
        <v>1361</v>
      </c>
      <c r="V8" s="493"/>
      <c r="W8" s="521"/>
      <c r="X8" s="522"/>
      <c r="Y8" s="523"/>
    </row>
    <row r="9" spans="1:71" ht="29.25">
      <c r="A9" s="9" t="s">
        <v>1335</v>
      </c>
      <c r="B9" s="7" t="s">
        <v>201</v>
      </c>
      <c r="C9" s="7">
        <v>4</v>
      </c>
      <c r="D9" s="7">
        <v>5</v>
      </c>
      <c r="E9" s="7" t="s">
        <v>155</v>
      </c>
      <c r="F9" s="7" t="s">
        <v>155</v>
      </c>
      <c r="G9" s="7" t="s">
        <v>155</v>
      </c>
      <c r="H9" s="7" t="s">
        <v>155</v>
      </c>
      <c r="I9" s="7" t="s">
        <v>155</v>
      </c>
      <c r="J9" s="9" t="s">
        <v>1362</v>
      </c>
      <c r="K9" s="7" t="b">
        <v>0</v>
      </c>
      <c r="L9" s="9" t="s">
        <v>1363</v>
      </c>
      <c r="M9" s="7" t="s">
        <v>1053</v>
      </c>
      <c r="N9" s="7" t="s">
        <v>158</v>
      </c>
      <c r="O9" s="7" t="s">
        <v>158</v>
      </c>
      <c r="P9" s="7" t="s">
        <v>1053</v>
      </c>
      <c r="Q9" s="7" t="s">
        <v>1053</v>
      </c>
      <c r="R9" s="7" t="s">
        <v>158</v>
      </c>
      <c r="S9" s="7" t="s">
        <v>158</v>
      </c>
      <c r="T9" s="7" t="s">
        <v>158</v>
      </c>
      <c r="U9" s="9" t="s">
        <v>1364</v>
      </c>
      <c r="V9" s="493"/>
      <c r="W9" s="521"/>
      <c r="X9" s="522"/>
      <c r="Y9" s="523"/>
    </row>
    <row r="10" spans="1:71" ht="29.25">
      <c r="A10" s="9" t="s">
        <v>1365</v>
      </c>
      <c r="B10" s="7" t="s">
        <v>293</v>
      </c>
      <c r="C10" s="7">
        <v>5</v>
      </c>
      <c r="D10" s="7">
        <v>100</v>
      </c>
      <c r="E10" s="7" t="s">
        <v>155</v>
      </c>
      <c r="F10" s="7" t="s">
        <v>155</v>
      </c>
      <c r="G10" s="7" t="s">
        <v>155</v>
      </c>
      <c r="H10" s="7" t="s">
        <v>155</v>
      </c>
      <c r="I10" s="7" t="s">
        <v>155</v>
      </c>
      <c r="J10" s="116" t="s">
        <v>1366</v>
      </c>
      <c r="K10" s="7" t="s">
        <v>155</v>
      </c>
      <c r="L10" s="9" t="s">
        <v>1367</v>
      </c>
      <c r="M10" s="7" t="s">
        <v>1053</v>
      </c>
      <c r="N10" s="7" t="s">
        <v>1053</v>
      </c>
      <c r="O10" s="7" t="s">
        <v>158</v>
      </c>
      <c r="P10" s="7" t="s">
        <v>158</v>
      </c>
      <c r="Q10" s="7" t="s">
        <v>1053</v>
      </c>
      <c r="R10" s="7" t="s">
        <v>1053</v>
      </c>
      <c r="S10" s="7" t="s">
        <v>1053</v>
      </c>
      <c r="T10" s="7" t="s">
        <v>158</v>
      </c>
      <c r="U10" s="9" t="s">
        <v>1368</v>
      </c>
      <c r="V10" s="493"/>
      <c r="W10" s="521"/>
      <c r="X10" s="522"/>
      <c r="Y10" s="523"/>
    </row>
    <row r="11" spans="1:71" ht="29.25">
      <c r="A11" s="9" t="s">
        <v>1369</v>
      </c>
      <c r="B11" s="7" t="s">
        <v>201</v>
      </c>
      <c r="C11" s="7">
        <v>4</v>
      </c>
      <c r="D11" s="7">
        <v>5</v>
      </c>
      <c r="E11" s="7" t="s">
        <v>155</v>
      </c>
      <c r="F11" s="7" t="s">
        <v>155</v>
      </c>
      <c r="G11" s="7" t="s">
        <v>155</v>
      </c>
      <c r="H11" s="7" t="s">
        <v>155</v>
      </c>
      <c r="I11" s="7" t="s">
        <v>155</v>
      </c>
      <c r="J11" s="116" t="s">
        <v>1362</v>
      </c>
      <c r="K11" s="7" t="b">
        <v>0</v>
      </c>
      <c r="L11" s="9" t="s">
        <v>1370</v>
      </c>
      <c r="M11" s="7" t="s">
        <v>1053</v>
      </c>
      <c r="N11" s="7" t="s">
        <v>1053</v>
      </c>
      <c r="O11" s="7" t="s">
        <v>158</v>
      </c>
      <c r="P11" s="7" t="s">
        <v>1053</v>
      </c>
      <c r="Q11" s="7" t="s">
        <v>1053</v>
      </c>
      <c r="R11" s="7" t="s">
        <v>158</v>
      </c>
      <c r="S11" s="7" t="s">
        <v>158</v>
      </c>
      <c r="T11" s="7" t="s">
        <v>158</v>
      </c>
      <c r="U11" s="9" t="s">
        <v>1371</v>
      </c>
      <c r="V11" s="493"/>
      <c r="W11" s="521"/>
      <c r="X11" s="522"/>
      <c r="Y11" s="523"/>
    </row>
    <row r="12" spans="1:71">
      <c r="A12" s="9" t="s">
        <v>1338</v>
      </c>
      <c r="B12" s="7" t="s">
        <v>1359</v>
      </c>
      <c r="C12" s="7">
        <v>7</v>
      </c>
      <c r="D12" s="7">
        <v>15</v>
      </c>
      <c r="E12" s="7" t="s">
        <v>155</v>
      </c>
      <c r="F12" s="7" t="s">
        <v>155</v>
      </c>
      <c r="G12" s="7" t="s">
        <v>155</v>
      </c>
      <c r="H12" s="7" t="s">
        <v>155</v>
      </c>
      <c r="I12" s="7" t="s">
        <v>155</v>
      </c>
      <c r="J12" s="116" t="s">
        <v>1372</v>
      </c>
      <c r="K12" s="7" t="s">
        <v>1373</v>
      </c>
      <c r="L12" s="9" t="s">
        <v>1360</v>
      </c>
      <c r="M12" s="7" t="s">
        <v>1053</v>
      </c>
      <c r="N12" s="7" t="s">
        <v>1053</v>
      </c>
      <c r="O12" s="7" t="s">
        <v>158</v>
      </c>
      <c r="P12" s="7" t="s">
        <v>158</v>
      </c>
      <c r="Q12" s="7" t="s">
        <v>1053</v>
      </c>
      <c r="R12" s="7" t="s">
        <v>1053</v>
      </c>
      <c r="S12" s="7" t="s">
        <v>1053</v>
      </c>
      <c r="T12" s="7" t="s">
        <v>158</v>
      </c>
      <c r="U12" s="9" t="s">
        <v>1374</v>
      </c>
      <c r="V12" s="493"/>
      <c r="W12" s="521"/>
      <c r="X12" s="522"/>
      <c r="Y12" s="523"/>
    </row>
    <row r="13" spans="1:71" ht="29.25">
      <c r="A13" s="9" t="s">
        <v>1339</v>
      </c>
      <c r="B13" s="7" t="s">
        <v>201</v>
      </c>
      <c r="C13" s="7">
        <v>4</v>
      </c>
      <c r="D13" s="7">
        <v>5</v>
      </c>
      <c r="E13" s="7" t="s">
        <v>155</v>
      </c>
      <c r="F13" s="7" t="s">
        <v>155</v>
      </c>
      <c r="G13" s="7" t="s">
        <v>155</v>
      </c>
      <c r="H13" s="7" t="s">
        <v>155</v>
      </c>
      <c r="I13" s="7" t="s">
        <v>155</v>
      </c>
      <c r="J13" s="116" t="s">
        <v>1362</v>
      </c>
      <c r="K13" s="7" t="b">
        <v>0</v>
      </c>
      <c r="L13" s="9" t="s">
        <v>1375</v>
      </c>
      <c r="M13" s="7" t="s">
        <v>1053</v>
      </c>
      <c r="N13" s="7" t="s">
        <v>1053</v>
      </c>
      <c r="O13" s="7" t="s">
        <v>158</v>
      </c>
      <c r="P13" s="7" t="s">
        <v>1053</v>
      </c>
      <c r="Q13" s="7" t="s">
        <v>1053</v>
      </c>
      <c r="R13" s="7" t="s">
        <v>158</v>
      </c>
      <c r="S13" s="7" t="s">
        <v>158</v>
      </c>
      <c r="T13" s="7" t="s">
        <v>158</v>
      </c>
      <c r="U13" s="9" t="s">
        <v>1376</v>
      </c>
      <c r="V13" s="493"/>
      <c r="W13" s="521"/>
      <c r="X13" s="522"/>
      <c r="Y13" s="523"/>
    </row>
    <row r="14" spans="1:71" ht="29.25">
      <c r="A14" s="9" t="s">
        <v>1377</v>
      </c>
      <c r="B14" s="7" t="s">
        <v>185</v>
      </c>
      <c r="C14" s="7">
        <v>36</v>
      </c>
      <c r="D14" s="7">
        <v>36</v>
      </c>
      <c r="E14" s="7" t="s">
        <v>155</v>
      </c>
      <c r="F14" s="7" t="s">
        <v>155</v>
      </c>
      <c r="G14" s="7" t="s">
        <v>155</v>
      </c>
      <c r="H14" s="7" t="s">
        <v>155</v>
      </c>
      <c r="I14" s="7" t="s">
        <v>155</v>
      </c>
      <c r="J14" s="116" t="s">
        <v>185</v>
      </c>
      <c r="K14" s="7" t="s">
        <v>1373</v>
      </c>
      <c r="L14" s="9" t="s">
        <v>1378</v>
      </c>
      <c r="M14" s="7" t="s">
        <v>1053</v>
      </c>
      <c r="N14" s="7" t="s">
        <v>1053</v>
      </c>
      <c r="O14" s="7" t="s">
        <v>158</v>
      </c>
      <c r="P14" s="7" t="s">
        <v>158</v>
      </c>
      <c r="Q14" s="7" t="s">
        <v>1053</v>
      </c>
      <c r="R14" s="7" t="s">
        <v>158</v>
      </c>
      <c r="S14" s="7" t="s">
        <v>159</v>
      </c>
      <c r="T14" s="7" t="s">
        <v>158</v>
      </c>
      <c r="U14" s="9" t="s">
        <v>1379</v>
      </c>
      <c r="V14" s="493"/>
      <c r="W14" s="521"/>
      <c r="X14" s="522"/>
      <c r="Y14" s="523"/>
    </row>
    <row r="15" spans="1:71">
      <c r="A15" s="68"/>
      <c r="B15" s="68"/>
      <c r="C15" s="68"/>
      <c r="D15" s="68"/>
      <c r="E15" s="68"/>
      <c r="F15" s="68"/>
      <c r="G15" s="68"/>
      <c r="H15" s="68"/>
      <c r="I15" s="68"/>
      <c r="J15" s="76"/>
      <c r="K15" s="68"/>
      <c r="L15" s="68"/>
      <c r="M15" s="68"/>
      <c r="N15" s="68"/>
      <c r="O15" s="68"/>
      <c r="P15" s="68"/>
      <c r="Q15" s="68"/>
      <c r="R15" s="68"/>
      <c r="S15" s="68"/>
      <c r="T15" s="68"/>
      <c r="U15" s="70"/>
      <c r="V15" s="493"/>
      <c r="W15" s="521"/>
      <c r="X15" s="522"/>
      <c r="Y15" s="523"/>
    </row>
    <row r="18" spans="1:18">
      <c r="A18" s="1350" t="s">
        <v>169</v>
      </c>
      <c r="B18" s="1351"/>
      <c r="C18" s="1352"/>
    </row>
    <row r="19" spans="1:18">
      <c r="A19" s="78" t="s">
        <v>2</v>
      </c>
      <c r="B19" s="81" t="s">
        <v>150</v>
      </c>
      <c r="C19" s="414" t="s">
        <v>170</v>
      </c>
    </row>
    <row r="20" spans="1:18" ht="36" customHeight="1">
      <c r="A20" s="1446" t="s">
        <v>1380</v>
      </c>
      <c r="B20" s="1447" t="str">
        <f>Vendedor_Muestreo!J2</f>
        <v>Combinación única que indica que los datos de un vendedor  no se puede repetir</v>
      </c>
      <c r="C20" s="1395" t="str">
        <f>Vendedor_Muestreo!B3</f>
        <v>Nombre representante</v>
      </c>
      <c r="D20" s="1"/>
    </row>
    <row r="21" spans="1:18">
      <c r="A21" s="1482"/>
      <c r="B21" s="1484"/>
      <c r="C21" s="1395"/>
      <c r="D21" s="1"/>
    </row>
    <row r="22" spans="1:18">
      <c r="A22" s="1482"/>
      <c r="B22" s="1484"/>
      <c r="C22" s="429" t="s">
        <v>1334</v>
      </c>
      <c r="D22" s="1"/>
      <c r="F22" s="65"/>
    </row>
    <row r="23" spans="1:18">
      <c r="A23" s="1482"/>
      <c r="B23" s="1484"/>
      <c r="C23" s="429" t="str">
        <f>Vendedor_Muestreo!E3</f>
        <v>Correo Electrónico</v>
      </c>
      <c r="D23" s="1"/>
      <c r="F23" s="65"/>
    </row>
    <row r="24" spans="1:18">
      <c r="A24" s="1483"/>
      <c r="B24" s="1485"/>
      <c r="C24" s="431" t="str">
        <f>Vendedor_Muestreo!G3</f>
        <v>Teléfono</v>
      </c>
      <c r="D24" s="1"/>
      <c r="F24" s="65"/>
    </row>
    <row r="25" spans="1:18">
      <c r="A25" s="3"/>
      <c r="B25" s="3"/>
    </row>
    <row r="27" spans="1:18">
      <c r="A27" s="2813" t="s">
        <v>172</v>
      </c>
      <c r="B27" s="2814"/>
      <c r="C27" s="2815" t="s">
        <v>3</v>
      </c>
      <c r="D27" s="2816"/>
      <c r="E27" s="2816"/>
      <c r="F27" s="2814"/>
      <c r="G27" s="2817" t="s">
        <v>173</v>
      </c>
      <c r="H27" s="2817"/>
      <c r="I27" s="2818"/>
      <c r="J27" s="2817" t="s">
        <v>174</v>
      </c>
      <c r="K27" s="2817"/>
      <c r="L27" s="2817"/>
      <c r="M27" s="2817"/>
      <c r="N27" s="2818"/>
      <c r="O27" s="2817" t="s">
        <v>175</v>
      </c>
      <c r="P27" s="2818"/>
      <c r="Q27" s="2817" t="s">
        <v>176</v>
      </c>
      <c r="R27" s="2819"/>
    </row>
    <row r="28" spans="1:18">
      <c r="A28" s="2828"/>
      <c r="B28" s="2829"/>
      <c r="C28" s="2830"/>
      <c r="D28" s="2831"/>
      <c r="E28" s="2831"/>
      <c r="F28" s="2829"/>
      <c r="G28" s="416" t="s">
        <v>177</v>
      </c>
      <c r="H28" s="416" t="s">
        <v>178</v>
      </c>
      <c r="I28" s="416" t="s">
        <v>3</v>
      </c>
      <c r="J28" s="416" t="s">
        <v>179</v>
      </c>
      <c r="K28" s="2832" t="s">
        <v>3</v>
      </c>
      <c r="L28" s="2832"/>
      <c r="M28" s="2832"/>
      <c r="N28" s="2833"/>
      <c r="O28" s="494" t="s">
        <v>180</v>
      </c>
      <c r="P28" s="494" t="s">
        <v>3</v>
      </c>
      <c r="Q28" s="416" t="s">
        <v>181</v>
      </c>
      <c r="R28" s="417" t="s">
        <v>182</v>
      </c>
    </row>
    <row r="29" spans="1:18" ht="29.25">
      <c r="A29" s="1801" t="s">
        <v>1381</v>
      </c>
      <c r="B29" s="1802"/>
      <c r="C29" s="1805" t="s">
        <v>1382</v>
      </c>
      <c r="D29" s="1806"/>
      <c r="E29" s="1806"/>
      <c r="F29" s="1807"/>
      <c r="G29" s="1811" t="s">
        <v>738</v>
      </c>
      <c r="H29" s="1811" t="s">
        <v>24</v>
      </c>
      <c r="I29" s="1812" t="s">
        <v>1383</v>
      </c>
      <c r="J29" s="1811" t="s">
        <v>24</v>
      </c>
      <c r="K29" s="1805" t="s">
        <v>1384</v>
      </c>
      <c r="L29" s="1806"/>
      <c r="M29" s="1806"/>
      <c r="N29" s="1806"/>
      <c r="O29" s="459" t="s">
        <v>1385</v>
      </c>
      <c r="P29" s="495" t="s">
        <v>1386</v>
      </c>
      <c r="Q29" s="496" t="s">
        <v>743</v>
      </c>
      <c r="R29" s="517" t="s">
        <v>744</v>
      </c>
    </row>
    <row r="30" spans="1:18" ht="49.5" customHeight="1">
      <c r="A30" s="1803"/>
      <c r="B30" s="1804"/>
      <c r="C30" s="1808"/>
      <c r="D30" s="1809"/>
      <c r="E30" s="1809"/>
      <c r="F30" s="1810"/>
      <c r="G30" s="1811"/>
      <c r="H30" s="1811"/>
      <c r="I30" s="1812"/>
      <c r="J30" s="1811"/>
      <c r="K30" s="1808"/>
      <c r="L30" s="1809"/>
      <c r="M30" s="1809"/>
      <c r="N30" s="1809"/>
      <c r="O30" s="459" t="s">
        <v>1387</v>
      </c>
      <c r="P30" s="497" t="s">
        <v>1388</v>
      </c>
      <c r="Q30" s="496" t="s">
        <v>1389</v>
      </c>
      <c r="R30" s="517" t="s">
        <v>190</v>
      </c>
    </row>
    <row r="31" spans="1:18" ht="72.75">
      <c r="A31" s="1803"/>
      <c r="B31" s="1804"/>
      <c r="C31" s="1808"/>
      <c r="D31" s="1809"/>
      <c r="E31" s="1809"/>
      <c r="F31" s="1810"/>
      <c r="G31" s="1811"/>
      <c r="H31" s="1811"/>
      <c r="I31" s="1812"/>
      <c r="J31" s="1811"/>
      <c r="K31" s="1808"/>
      <c r="L31" s="1809"/>
      <c r="M31" s="1809"/>
      <c r="N31" s="1809"/>
      <c r="O31" s="514" t="s">
        <v>1390</v>
      </c>
      <c r="P31" s="498" t="s">
        <v>1391</v>
      </c>
      <c r="Q31" s="499" t="s">
        <v>1392</v>
      </c>
      <c r="R31" s="518" t="s">
        <v>190</v>
      </c>
    </row>
    <row r="32" spans="1:18" ht="43.5">
      <c r="A32" s="1654" t="s">
        <v>1393</v>
      </c>
      <c r="B32" s="1654"/>
      <c r="C32" s="1814" t="s">
        <v>1394</v>
      </c>
      <c r="D32" s="1814"/>
      <c r="E32" s="1814"/>
      <c r="F32" s="1814"/>
      <c r="G32" s="1813" t="s">
        <v>752</v>
      </c>
      <c r="H32" s="1814" t="s">
        <v>1395</v>
      </c>
      <c r="I32" s="1815" t="s">
        <v>1396</v>
      </c>
      <c r="J32" s="1813" t="s">
        <v>24</v>
      </c>
      <c r="K32" s="1814" t="s">
        <v>1397</v>
      </c>
      <c r="L32" s="1814"/>
      <c r="M32" s="1814"/>
      <c r="N32" s="1814"/>
      <c r="O32" s="460" t="s">
        <v>1398</v>
      </c>
      <c r="P32" s="500" t="s">
        <v>1399</v>
      </c>
      <c r="Q32" s="501" t="s">
        <v>1400</v>
      </c>
      <c r="R32" s="460" t="s">
        <v>190</v>
      </c>
    </row>
    <row r="33" spans="1:18" ht="72.75">
      <c r="A33" s="1654"/>
      <c r="B33" s="1654"/>
      <c r="C33" s="1814"/>
      <c r="D33" s="1814"/>
      <c r="E33" s="1814"/>
      <c r="F33" s="1814"/>
      <c r="G33" s="1813"/>
      <c r="H33" s="1814"/>
      <c r="I33" s="1815"/>
      <c r="J33" s="1813"/>
      <c r="K33" s="1814"/>
      <c r="L33" s="1814"/>
      <c r="M33" s="1814"/>
      <c r="N33" s="1814"/>
      <c r="O33" s="460" t="s">
        <v>1401</v>
      </c>
      <c r="P33" s="502" t="s">
        <v>1391</v>
      </c>
      <c r="Q33" s="500" t="s">
        <v>1402</v>
      </c>
      <c r="R33" s="480" t="s">
        <v>1403</v>
      </c>
    </row>
    <row r="34" spans="1:18" ht="72.75">
      <c r="A34" s="1795" t="s">
        <v>1404</v>
      </c>
      <c r="B34" s="1796"/>
      <c r="C34" s="1797" t="s">
        <v>1405</v>
      </c>
      <c r="D34" s="1797"/>
      <c r="E34" s="1797"/>
      <c r="F34" s="1798"/>
      <c r="G34" s="515" t="s">
        <v>100</v>
      </c>
      <c r="H34" s="515" t="s">
        <v>312</v>
      </c>
      <c r="I34" s="516" t="s">
        <v>1406</v>
      </c>
      <c r="J34" s="515" t="s">
        <v>24</v>
      </c>
      <c r="K34" s="1797" t="s">
        <v>1407</v>
      </c>
      <c r="L34" s="1797"/>
      <c r="M34" s="1797"/>
      <c r="N34" s="1798"/>
      <c r="O34" s="515" t="s">
        <v>1408</v>
      </c>
      <c r="P34" s="505" t="s">
        <v>1391</v>
      </c>
      <c r="Q34" s="505" t="s">
        <v>1392</v>
      </c>
      <c r="R34" s="519" t="s">
        <v>190</v>
      </c>
    </row>
    <row r="35" spans="1:18" ht="43.5">
      <c r="A35" s="1799" t="s">
        <v>1409</v>
      </c>
      <c r="B35" s="1799"/>
      <c r="C35" s="1794" t="s">
        <v>1410</v>
      </c>
      <c r="D35" s="1794"/>
      <c r="E35" s="1794"/>
      <c r="F35" s="1794"/>
      <c r="G35" s="1793" t="s">
        <v>752</v>
      </c>
      <c r="H35" s="1793" t="s">
        <v>312</v>
      </c>
      <c r="I35" s="1800" t="s">
        <v>1411</v>
      </c>
      <c r="J35" s="1793" t="s">
        <v>1156</v>
      </c>
      <c r="K35" s="1794" t="s">
        <v>1412</v>
      </c>
      <c r="L35" s="1794"/>
      <c r="M35" s="1794"/>
      <c r="N35" s="1794"/>
      <c r="O35" s="462" t="s">
        <v>1413</v>
      </c>
      <c r="P35" s="504" t="s">
        <v>1414</v>
      </c>
      <c r="Q35" s="504" t="s">
        <v>1415</v>
      </c>
      <c r="R35" s="520" t="s">
        <v>1416</v>
      </c>
    </row>
    <row r="36" spans="1:18" ht="43.5">
      <c r="A36" s="1799"/>
      <c r="B36" s="1799"/>
      <c r="C36" s="1794"/>
      <c r="D36" s="1794"/>
      <c r="E36" s="1794"/>
      <c r="F36" s="1794"/>
      <c r="G36" s="1793"/>
      <c r="H36" s="1793"/>
      <c r="I36" s="1800"/>
      <c r="J36" s="1793"/>
      <c r="K36" s="1794"/>
      <c r="L36" s="1794"/>
      <c r="M36" s="1794"/>
      <c r="N36" s="1794"/>
      <c r="O36" s="462" t="s">
        <v>1417</v>
      </c>
      <c r="P36" s="503" t="s">
        <v>1418</v>
      </c>
      <c r="Q36" s="528" t="s">
        <v>1419</v>
      </c>
      <c r="R36" s="529" t="s">
        <v>1420</v>
      </c>
    </row>
  </sheetData>
  <mergeCells count="41">
    <mergeCell ref="A18:C18"/>
    <mergeCell ref="E1:G1"/>
    <mergeCell ref="C1:D1"/>
    <mergeCell ref="A1:B1"/>
    <mergeCell ref="B2:U2"/>
    <mergeCell ref="B3:U3"/>
    <mergeCell ref="B4:U4"/>
    <mergeCell ref="C20:C21"/>
    <mergeCell ref="A20:A24"/>
    <mergeCell ref="B20:B24"/>
    <mergeCell ref="J32:J33"/>
    <mergeCell ref="K32:N33"/>
    <mergeCell ref="A32:B33"/>
    <mergeCell ref="C32:F33"/>
    <mergeCell ref="G32:G33"/>
    <mergeCell ref="H32:H33"/>
    <mergeCell ref="I32:I33"/>
    <mergeCell ref="Q27:R27"/>
    <mergeCell ref="K28:N28"/>
    <mergeCell ref="A29:B31"/>
    <mergeCell ref="C29:F31"/>
    <mergeCell ref="G29:G31"/>
    <mergeCell ref="H29:H31"/>
    <mergeCell ref="I29:I31"/>
    <mergeCell ref="J29:J31"/>
    <mergeCell ref="K29:N31"/>
    <mergeCell ref="A27:B28"/>
    <mergeCell ref="C27:F28"/>
    <mergeCell ref="G27:I27"/>
    <mergeCell ref="J27:N27"/>
    <mergeCell ref="O27:P27"/>
    <mergeCell ref="J35:J36"/>
    <mergeCell ref="K35:N36"/>
    <mergeCell ref="A34:B34"/>
    <mergeCell ref="C34:F34"/>
    <mergeCell ref="K34:N34"/>
    <mergeCell ref="A35:B36"/>
    <mergeCell ref="C35:F36"/>
    <mergeCell ref="G35:G36"/>
    <mergeCell ref="H35:H36"/>
    <mergeCell ref="I35:I36"/>
  </mergeCells>
  <hyperlinks>
    <hyperlink ref="C1:D1" location="'Modelo de dominio'!A1" display="&lt;&lt; volver al modelo de dominio" xr:uid="{4164DFB1-82AF-45CF-9CCE-3C278C139B7C}"/>
    <hyperlink ref="B4" location="'Vendedor'!A1" display="Ver" xr:uid="{AA7B2F0A-A7C6-4C74-B227-78420FD06AE6}"/>
    <hyperlink ref="E1:G1" location="'Vendedor_muestreo'!A1" display="&lt;&lt;Volver a muestreo" xr:uid="{A4719F9E-B7C2-4627-89DC-27F55F6BA282}"/>
    <hyperlink ref="B4:U4" location="'vendedor_muestreo'!A1" display="Ver" xr:uid="{BA495296-D71E-44AD-8E31-2D8D782BCB54}"/>
    <hyperlink ref="A29" location="RANGE!V5" display="Registrar información de una nueva Categoría" xr:uid="{4B826BF3-D885-4D0A-A0F2-14644D1FE8BA}"/>
    <hyperlink ref="A32:B33" location="'Vendedor_Caracterizacion'!W5" display="Actualizar datos del vendedor" xr:uid="{F8F176C2-DF88-4ECD-A030-F5D04A7C27EA}"/>
    <hyperlink ref="A34:B34" location="'Vendedor_Caracterizacion'!X5" display="Consultar vendedor por ID" xr:uid="{5104F46F-B82A-463F-A089-32E2781BB934}"/>
    <hyperlink ref="A35:B36" location="'Vendedor_Caracterizacion'!Y5" display="Eliminar cuenta de vendedor" xr:uid="{DD91AB3D-1E5B-47A3-82A2-FCFA02C91941}"/>
    <hyperlink ref="V5" location="'Vendedor_Caracterizacion'!A22" display="=A22" xr:uid="{6C2A00B7-B3D7-466B-899A-7358DEED2D91}"/>
    <hyperlink ref="W5" location="'Vendedor_Caracterizacion'!A25" display="=A25" xr:uid="{C3AB741A-027E-457B-AD7B-729D78BB37B6}"/>
    <hyperlink ref="X5" location="'Vendedor_Caracterizacion'!A27" display="=A27" xr:uid="{63A8D399-7719-4ACB-93E8-4DCD4F2ED56A}"/>
    <hyperlink ref="Y5" location="'Vendedor_Caracterizacion'!A28" display="=A28" xr:uid="{302BE50A-C671-4EA4-9CB6-E7417D92C4AE}"/>
    <hyperlink ref="A29:B31" location="'Vendedor_Caracterizacion'!V5" display="Registrar información de un nuevo vendedor" xr:uid="{DE94E7DE-7797-475E-AE24-556A1A33498F}"/>
  </hyperlinks>
  <pageMargins left="0.7" right="0.7" top="0.75" bottom="0.75" header="0.3" footer="0.3"/>
  <legacyDrawing r:id="rId1"/>
  <extLst>
    <ext xmlns:x14="http://schemas.microsoft.com/office/spreadsheetml/2009/9/main" uri="{CCE6A557-97BC-4b89-ADB6-D9C93CAAB3DF}">
      <x14:dataValidations xmlns:xm="http://schemas.microsoft.com/office/excel/2006/main" count="4">
        <x14:dataValidation type="list" allowBlank="1" showInputMessage="1" showErrorMessage="1" xr:uid="{D13FC882-9BF3-48FD-BACC-4AC3872B7844}">
          <x14:formula1>
            <xm:f>'Valores '!$C$2:$C$4</xm:f>
          </x14:formula1>
          <xm:sqref>G16:G17</xm:sqref>
        </x14:dataValidation>
        <x14:dataValidation type="list" allowBlank="1" showInputMessage="1" showErrorMessage="1" xr:uid="{F164E2E0-08C9-4B1F-8131-2C9047499BF2}">
          <x14:formula1>
            <xm:f>'Valores '!$D$2:$D$3</xm:f>
          </x14:formula1>
          <xm:sqref>M6:T15</xm:sqref>
        </x14:dataValidation>
        <x14:dataValidation type="list" allowBlank="1" showInputMessage="1" showErrorMessage="1" xr:uid="{E8579244-9980-46B2-B1A6-38CDE1A38173}">
          <x14:formula1>
            <xm:f>'Valores '!$C$2:$C$5</xm:f>
          </x14:formula1>
          <xm:sqref>G6:G15 K6:K8 K10</xm:sqref>
        </x14:dataValidation>
        <x14:dataValidation type="list" allowBlank="1" showInputMessage="1" showErrorMessage="1" xr:uid="{C6C8F522-F981-4A66-B048-7AE79E5F5418}">
          <x14:formula1>
            <xm:f>'Valores '!$A$1:$A$19</xm:f>
          </x14:formula1>
          <xm:sqref>B6:B15</xm:sqref>
        </x14:dataValidation>
      </x14:dataValidations>
    </ext>
  </extLst>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D67A50-1E95-4429-86A9-ECF2F293EC95}">
  <sheetPr>
    <tabColor theme="9" tint="0.59999389629810485"/>
  </sheetPr>
  <dimension ref="A2:M22"/>
  <sheetViews>
    <sheetView workbookViewId="0">
      <selection activeCell="B3" sqref="B3"/>
    </sheetView>
  </sheetViews>
  <sheetFormatPr defaultColWidth="9.140625" defaultRowHeight="15"/>
  <cols>
    <col min="1" max="1" width="22.42578125" style="3" customWidth="1"/>
    <col min="2" max="2" width="20.85546875" style="3" customWidth="1"/>
    <col min="3" max="3" width="21" style="3" customWidth="1"/>
    <col min="4" max="4" width="25.28515625" style="3" customWidth="1"/>
    <col min="5" max="5" width="23" style="3" customWidth="1"/>
    <col min="6" max="6" width="19.85546875" style="3" customWidth="1"/>
    <col min="7" max="7" width="22.28515625" style="3" customWidth="1"/>
    <col min="8" max="8" width="29.42578125" style="3" customWidth="1"/>
    <col min="9" max="9" width="24.140625" style="3" customWidth="1"/>
    <col min="10" max="10" width="24.85546875" style="3" customWidth="1"/>
    <col min="11" max="11" width="31" style="3" customWidth="1"/>
    <col min="12" max="12" width="22" style="3" customWidth="1"/>
    <col min="13" max="13" width="23" style="3" customWidth="1"/>
    <col min="14" max="16384" width="9.140625" style="3"/>
  </cols>
  <sheetData>
    <row r="2" spans="1:13">
      <c r="A2" s="194" t="s">
        <v>215</v>
      </c>
      <c r="B2" s="1844" t="s">
        <v>1421</v>
      </c>
      <c r="C2" s="1845"/>
      <c r="D2" s="1845"/>
      <c r="E2" s="1845"/>
      <c r="F2" s="1845"/>
      <c r="G2" s="1845"/>
      <c r="H2" s="1845"/>
      <c r="I2" s="1845"/>
      <c r="J2" s="1845"/>
      <c r="K2" s="1845"/>
      <c r="L2" s="1845"/>
      <c r="M2" s="1846"/>
    </row>
    <row r="3" spans="1:13">
      <c r="A3" s="195" t="s">
        <v>127</v>
      </c>
      <c r="B3" s="1847" t="s">
        <v>216</v>
      </c>
      <c r="C3" s="1848"/>
      <c r="D3" s="1848"/>
      <c r="E3" s="1848"/>
      <c r="F3" s="1848"/>
      <c r="G3" s="1848"/>
      <c r="H3" s="1848"/>
      <c r="I3" s="1848"/>
      <c r="J3" s="1848"/>
      <c r="K3" s="1848"/>
      <c r="L3" s="1848"/>
      <c r="M3" s="1849"/>
    </row>
    <row r="4" spans="1:13" ht="25.5">
      <c r="A4" s="196" t="s">
        <v>217</v>
      </c>
      <c r="B4" s="1850" t="s">
        <v>218</v>
      </c>
      <c r="C4" s="1851"/>
      <c r="D4" s="175" t="s">
        <v>219</v>
      </c>
      <c r="E4" s="1840" t="s">
        <v>220</v>
      </c>
      <c r="F4" s="1841"/>
      <c r="G4" s="1842" t="s">
        <v>221</v>
      </c>
      <c r="H4" s="1843"/>
      <c r="I4" s="176" t="s">
        <v>222</v>
      </c>
      <c r="J4" s="177" t="s">
        <v>223</v>
      </c>
      <c r="K4" s="178" t="s">
        <v>224</v>
      </c>
      <c r="L4" s="1852" t="s">
        <v>225</v>
      </c>
      <c r="M4" s="1854" t="s">
        <v>226</v>
      </c>
    </row>
    <row r="5" spans="1:13">
      <c r="A5" s="1834" t="s">
        <v>217</v>
      </c>
      <c r="B5" s="1836" t="s">
        <v>227</v>
      </c>
      <c r="C5" s="1836" t="s">
        <v>3</v>
      </c>
      <c r="D5" s="1838" t="s">
        <v>228</v>
      </c>
      <c r="E5" s="1840" t="s">
        <v>229</v>
      </c>
      <c r="F5" s="1841"/>
      <c r="G5" s="1842" t="s">
        <v>230</v>
      </c>
      <c r="H5" s="1843"/>
      <c r="I5" s="1856" t="s">
        <v>231</v>
      </c>
      <c r="J5" s="1858" t="s">
        <v>232</v>
      </c>
      <c r="K5" s="1860" t="s">
        <v>233</v>
      </c>
      <c r="L5" s="1853"/>
      <c r="M5" s="1855"/>
    </row>
    <row r="6" spans="1:13">
      <c r="A6" s="1835"/>
      <c r="B6" s="1837"/>
      <c r="C6" s="1837"/>
      <c r="D6" s="1839"/>
      <c r="E6" s="179" t="s">
        <v>234</v>
      </c>
      <c r="F6" s="179" t="s">
        <v>3</v>
      </c>
      <c r="G6" s="197" t="s">
        <v>235</v>
      </c>
      <c r="H6" s="197" t="s">
        <v>3</v>
      </c>
      <c r="I6" s="1857"/>
      <c r="J6" s="1859"/>
      <c r="K6" s="1861"/>
      <c r="L6" s="1853"/>
      <c r="M6" s="1855"/>
    </row>
    <row r="7" spans="1:13" ht="30.75">
      <c r="A7" s="1866" t="s">
        <v>1421</v>
      </c>
      <c r="B7" s="1865" t="s">
        <v>1422</v>
      </c>
      <c r="C7" s="1865" t="s">
        <v>1423</v>
      </c>
      <c r="D7" s="1865" t="s">
        <v>1421</v>
      </c>
      <c r="E7" s="1868" t="s">
        <v>1424</v>
      </c>
      <c r="F7" s="1865" t="s">
        <v>1425</v>
      </c>
      <c r="G7" s="182" t="s">
        <v>1426</v>
      </c>
      <c r="H7" s="183" t="s">
        <v>1427</v>
      </c>
      <c r="I7" s="1862"/>
      <c r="J7" s="1862" t="s">
        <v>1428</v>
      </c>
      <c r="K7" s="1862"/>
      <c r="L7" s="1862"/>
      <c r="M7" s="1862"/>
    </row>
    <row r="8" spans="1:13" ht="45">
      <c r="A8" s="1866"/>
      <c r="B8" s="1865"/>
      <c r="C8" s="1865"/>
      <c r="D8" s="1865"/>
      <c r="E8" s="1868"/>
      <c r="F8" s="1865"/>
      <c r="G8" s="182" t="s">
        <v>1429</v>
      </c>
      <c r="H8" s="183" t="s">
        <v>1430</v>
      </c>
      <c r="I8" s="1863"/>
      <c r="J8" s="1863"/>
      <c r="K8" s="1863"/>
      <c r="L8" s="1863"/>
      <c r="M8" s="1863"/>
    </row>
    <row r="9" spans="1:13" ht="90">
      <c r="A9" s="1867"/>
      <c r="B9" s="1862"/>
      <c r="C9" s="1862"/>
      <c r="D9" s="1862"/>
      <c r="E9" s="1869"/>
      <c r="F9" s="1862"/>
      <c r="G9" s="181" t="s">
        <v>1431</v>
      </c>
      <c r="H9" s="181" t="s">
        <v>1391</v>
      </c>
      <c r="I9" s="1863"/>
      <c r="J9" s="1863"/>
      <c r="K9" s="1863"/>
      <c r="L9" s="1864"/>
      <c r="M9" s="1864"/>
    </row>
    <row r="10" spans="1:13" ht="43.5">
      <c r="A10" s="1784" t="s">
        <v>1421</v>
      </c>
      <c r="B10" s="1784" t="s">
        <v>1432</v>
      </c>
      <c r="C10" s="1784" t="s">
        <v>1433</v>
      </c>
      <c r="D10" s="1784" t="s">
        <v>18</v>
      </c>
      <c r="E10" s="1787" t="s">
        <v>1434</v>
      </c>
      <c r="F10" s="1787" t="s">
        <v>1435</v>
      </c>
      <c r="G10" s="184" t="s">
        <v>1436</v>
      </c>
      <c r="H10" s="200" t="s">
        <v>1437</v>
      </c>
      <c r="I10" s="1787"/>
      <c r="J10" s="1784" t="s">
        <v>1438</v>
      </c>
      <c r="K10" s="1787"/>
      <c r="L10" s="1787"/>
      <c r="M10" s="1787"/>
    </row>
    <row r="11" spans="1:13" ht="72.75">
      <c r="A11" s="1787"/>
      <c r="B11" s="1787"/>
      <c r="C11" s="1787"/>
      <c r="D11" s="1787"/>
      <c r="E11" s="1833"/>
      <c r="F11" s="1833"/>
      <c r="G11" s="184" t="s">
        <v>1439</v>
      </c>
      <c r="H11" s="185" t="s">
        <v>1391</v>
      </c>
      <c r="I11" s="1833"/>
      <c r="J11" s="1787"/>
      <c r="K11" s="1833"/>
      <c r="L11" s="1833"/>
      <c r="M11" s="1833"/>
    </row>
    <row r="12" spans="1:13" ht="72.75">
      <c r="A12" s="1870" t="s">
        <v>1421</v>
      </c>
      <c r="B12" s="1870" t="s">
        <v>1440</v>
      </c>
      <c r="C12" s="1870" t="s">
        <v>1441</v>
      </c>
      <c r="D12" s="1870" t="s">
        <v>18</v>
      </c>
      <c r="E12" s="1870" t="s">
        <v>1442</v>
      </c>
      <c r="F12" s="1870" t="s">
        <v>1443</v>
      </c>
      <c r="G12" s="186" t="s">
        <v>1444</v>
      </c>
      <c r="H12" s="187" t="s">
        <v>1391</v>
      </c>
      <c r="I12" s="1870"/>
      <c r="J12" s="1870" t="s">
        <v>1183</v>
      </c>
      <c r="K12" s="1870"/>
      <c r="L12" s="1870"/>
      <c r="M12" s="1870"/>
    </row>
    <row r="13" spans="1:13" ht="30" customHeight="1">
      <c r="A13" s="1871"/>
      <c r="B13" s="1871"/>
      <c r="C13" s="1871"/>
      <c r="D13" s="1871"/>
      <c r="E13" s="1871"/>
      <c r="F13" s="1871"/>
      <c r="G13" s="198" t="s">
        <v>1445</v>
      </c>
      <c r="H13" s="187" t="s">
        <v>1446</v>
      </c>
      <c r="I13" s="1871"/>
      <c r="J13" s="1871"/>
      <c r="K13" s="1871"/>
      <c r="L13" s="1871"/>
      <c r="M13" s="1871"/>
    </row>
    <row r="14" spans="1:13" ht="45" customHeight="1">
      <c r="A14" s="1872"/>
      <c r="B14" s="1872"/>
      <c r="C14" s="1872"/>
      <c r="D14" s="1872"/>
      <c r="E14" s="1871"/>
      <c r="F14" s="1872"/>
      <c r="G14" s="198" t="s">
        <v>1447</v>
      </c>
      <c r="H14" s="188" t="s">
        <v>1448</v>
      </c>
      <c r="I14" s="1872"/>
      <c r="J14" s="1872"/>
      <c r="K14" s="1872"/>
      <c r="L14" s="1872"/>
      <c r="M14" s="1872"/>
    </row>
    <row r="15" spans="1:13" ht="54.75" customHeight="1">
      <c r="A15" s="1823" t="s">
        <v>1421</v>
      </c>
      <c r="B15" s="1823" t="s">
        <v>1449</v>
      </c>
      <c r="C15" s="1823" t="s">
        <v>1450</v>
      </c>
      <c r="D15" s="1830" t="s">
        <v>18</v>
      </c>
      <c r="E15" s="1832" t="s">
        <v>1434</v>
      </c>
      <c r="F15" s="1828" t="s">
        <v>1435</v>
      </c>
      <c r="G15" s="189" t="s">
        <v>1451</v>
      </c>
      <c r="H15" s="190" t="s">
        <v>1452</v>
      </c>
      <c r="I15" s="1823"/>
      <c r="J15" s="1823" t="s">
        <v>1030</v>
      </c>
      <c r="K15" s="1823"/>
      <c r="L15" s="1823"/>
      <c r="M15" s="1823"/>
    </row>
    <row r="16" spans="1:13" ht="75">
      <c r="A16" s="1824"/>
      <c r="B16" s="1824"/>
      <c r="C16" s="1824"/>
      <c r="D16" s="1831"/>
      <c r="E16" s="1823"/>
      <c r="F16" s="1829"/>
      <c r="G16" s="191" t="s">
        <v>1453</v>
      </c>
      <c r="H16" s="192" t="s">
        <v>1454</v>
      </c>
      <c r="I16" s="1824"/>
      <c r="J16" s="1824"/>
      <c r="K16" s="1824"/>
      <c r="L16" s="1824"/>
      <c r="M16" s="1824"/>
    </row>
    <row r="17" spans="1:13" ht="43.5">
      <c r="A17" s="1822" t="s">
        <v>1421</v>
      </c>
      <c r="B17" s="1822" t="s">
        <v>1455</v>
      </c>
      <c r="C17" s="1822" t="s">
        <v>1456</v>
      </c>
      <c r="D17" s="199" t="s">
        <v>1295</v>
      </c>
      <c r="E17" s="193" t="s">
        <v>1457</v>
      </c>
      <c r="F17" s="193" t="s">
        <v>1458</v>
      </c>
      <c r="G17" s="193" t="s">
        <v>1459</v>
      </c>
      <c r="H17" s="199" t="s">
        <v>1460</v>
      </c>
      <c r="I17" s="1825"/>
      <c r="J17" s="1825" t="s">
        <v>1461</v>
      </c>
      <c r="K17" s="1825"/>
      <c r="L17" s="1825"/>
      <c r="M17" s="1825"/>
    </row>
    <row r="18" spans="1:13" ht="29.25">
      <c r="A18" s="1822"/>
      <c r="B18" s="1822"/>
      <c r="C18" s="1822"/>
      <c r="D18" s="199" t="s">
        <v>1462</v>
      </c>
      <c r="E18" s="193" t="s">
        <v>1463</v>
      </c>
      <c r="F18" s="193" t="s">
        <v>1464</v>
      </c>
      <c r="G18" s="193" t="s">
        <v>1465</v>
      </c>
      <c r="H18" s="199" t="s">
        <v>1466</v>
      </c>
      <c r="I18" s="1826"/>
      <c r="J18" s="1826"/>
      <c r="K18" s="1826"/>
      <c r="L18" s="1826"/>
      <c r="M18" s="1826"/>
    </row>
    <row r="19" spans="1:13" ht="43.5" customHeight="1">
      <c r="A19" s="1822"/>
      <c r="B19" s="1822"/>
      <c r="C19" s="1822"/>
      <c r="D19" s="199" t="s">
        <v>1303</v>
      </c>
      <c r="E19" s="193" t="s">
        <v>1467</v>
      </c>
      <c r="F19" s="193" t="s">
        <v>1468</v>
      </c>
      <c r="G19" s="1822" t="s">
        <v>1469</v>
      </c>
      <c r="H19" s="1822" t="s">
        <v>1470</v>
      </c>
      <c r="I19" s="1826"/>
      <c r="J19" s="1826"/>
      <c r="K19" s="1826"/>
      <c r="L19" s="1826"/>
      <c r="M19" s="1826"/>
    </row>
    <row r="20" spans="1:13" ht="57.75" customHeight="1">
      <c r="A20" s="1822"/>
      <c r="B20" s="1822"/>
      <c r="C20" s="1822"/>
      <c r="D20" s="199" t="s">
        <v>1471</v>
      </c>
      <c r="E20" s="1825" t="s">
        <v>1472</v>
      </c>
      <c r="F20" s="1825" t="s">
        <v>1473</v>
      </c>
      <c r="G20" s="1822"/>
      <c r="H20" s="1822"/>
      <c r="I20" s="1826"/>
      <c r="J20" s="1826"/>
      <c r="K20" s="1826"/>
      <c r="L20" s="1826"/>
      <c r="M20" s="1826"/>
    </row>
    <row r="21" spans="1:13">
      <c r="A21" s="1822"/>
      <c r="B21" s="1822"/>
      <c r="C21" s="1822"/>
      <c r="D21" s="199" t="s">
        <v>1474</v>
      </c>
      <c r="E21" s="1827"/>
      <c r="F21" s="1827"/>
      <c r="G21" s="1822"/>
      <c r="H21" s="1822"/>
      <c r="I21" s="1827"/>
      <c r="J21" s="1827"/>
      <c r="K21" s="1827"/>
      <c r="L21" s="1827"/>
      <c r="M21" s="1827"/>
    </row>
    <row r="22" spans="1:13">
      <c r="G22" s="201"/>
      <c r="H22" s="201"/>
    </row>
  </sheetData>
  <mergeCells count="72">
    <mergeCell ref="K12:K14"/>
    <mergeCell ref="L12:L14"/>
    <mergeCell ref="M12:M14"/>
    <mergeCell ref="J12:J14"/>
    <mergeCell ref="I12:I14"/>
    <mergeCell ref="D12:D14"/>
    <mergeCell ref="A12:A14"/>
    <mergeCell ref="E12:E14"/>
    <mergeCell ref="F12:F14"/>
    <mergeCell ref="B12:B14"/>
    <mergeCell ref="C12:C14"/>
    <mergeCell ref="F7:F9"/>
    <mergeCell ref="A7:A9"/>
    <mergeCell ref="B7:B9"/>
    <mergeCell ref="C7:C9"/>
    <mergeCell ref="D7:D9"/>
    <mergeCell ref="E7:E9"/>
    <mergeCell ref="J7:J9"/>
    <mergeCell ref="I7:I9"/>
    <mergeCell ref="K7:K9"/>
    <mergeCell ref="L7:L9"/>
    <mergeCell ref="M7:M9"/>
    <mergeCell ref="J10:J11"/>
    <mergeCell ref="G5:H5"/>
    <mergeCell ref="B2:M2"/>
    <mergeCell ref="B3:M3"/>
    <mergeCell ref="B4:C4"/>
    <mergeCell ref="E4:F4"/>
    <mergeCell ref="G4:H4"/>
    <mergeCell ref="L4:L6"/>
    <mergeCell ref="M4:M6"/>
    <mergeCell ref="I5:I6"/>
    <mergeCell ref="J5:J6"/>
    <mergeCell ref="K5:K6"/>
    <mergeCell ref="M10:M11"/>
    <mergeCell ref="L10:L11"/>
    <mergeCell ref="K10:K11"/>
    <mergeCell ref="I10:I11"/>
    <mergeCell ref="A5:A6"/>
    <mergeCell ref="B5:B6"/>
    <mergeCell ref="C5:C6"/>
    <mergeCell ref="D5:D6"/>
    <mergeCell ref="E5:F5"/>
    <mergeCell ref="A10:A11"/>
    <mergeCell ref="B10:B11"/>
    <mergeCell ref="C10:C11"/>
    <mergeCell ref="E10:E11"/>
    <mergeCell ref="F10:F11"/>
    <mergeCell ref="D10:D11"/>
    <mergeCell ref="F15:F16"/>
    <mergeCell ref="A17:A21"/>
    <mergeCell ref="B17:B21"/>
    <mergeCell ref="C17:C21"/>
    <mergeCell ref="A15:A16"/>
    <mergeCell ref="B15:B16"/>
    <mergeCell ref="C15:C16"/>
    <mergeCell ref="D15:D16"/>
    <mergeCell ref="E15:E16"/>
    <mergeCell ref="E20:E21"/>
    <mergeCell ref="F20:F21"/>
    <mergeCell ref="L17:L21"/>
    <mergeCell ref="M17:M21"/>
    <mergeCell ref="K15:K16"/>
    <mergeCell ref="L15:L16"/>
    <mergeCell ref="M15:M16"/>
    <mergeCell ref="H19:H21"/>
    <mergeCell ref="G19:G21"/>
    <mergeCell ref="I15:I16"/>
    <mergeCell ref="J15:J16"/>
    <mergeCell ref="K17:K21"/>
    <mergeCell ref="J17:J21"/>
    <mergeCell ref="I17:I21"/>
  </mergeCells>
  <hyperlinks>
    <hyperlink ref="B3:M3" location="'Vendedor_Muestreo'!A1" display="Muestreo de datos….." xr:uid="{50DF47C0-AF3D-4AD7-9D5C-165333DCA06E}"/>
  </hyperlinks>
  <pageMargins left="0.7" right="0.7" top="0.75" bottom="0.75" header="0.3" footer="0.3"/>
  <legacy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A8C380-A19E-4372-81E4-B7F276D1FE62}">
  <sheetPr>
    <tabColor theme="5" tint="-0.499984740745262"/>
  </sheetPr>
  <dimension ref="A1:D8"/>
  <sheetViews>
    <sheetView workbookViewId="0">
      <selection activeCell="A3" sqref="A3"/>
    </sheetView>
  </sheetViews>
  <sheetFormatPr defaultRowHeight="42" customHeight="1"/>
  <cols>
    <col min="1" max="1" width="28.7109375" style="82" customWidth="1"/>
    <col min="2" max="2" width="30.5703125" style="82" customWidth="1"/>
    <col min="3" max="3" width="38.42578125" style="82" customWidth="1"/>
    <col min="4" max="4" width="30" style="82" customWidth="1"/>
    <col min="5" max="5" width="17.42578125" style="82" customWidth="1"/>
    <col min="6" max="16384" width="9.140625" style="82"/>
  </cols>
  <sheetData>
    <row r="1" spans="1:4" ht="42" customHeight="1">
      <c r="A1" s="11" t="s">
        <v>1121</v>
      </c>
    </row>
    <row r="2" spans="1:4" ht="42" customHeight="1">
      <c r="A2" s="717" t="s">
        <v>1475</v>
      </c>
      <c r="B2" s="717" t="s">
        <v>1476</v>
      </c>
      <c r="C2" s="717" t="s">
        <v>1477</v>
      </c>
      <c r="D2" s="717" t="s">
        <v>1478</v>
      </c>
    </row>
    <row r="3" spans="1:4" ht="42" customHeight="1">
      <c r="A3" s="89" t="s">
        <v>576</v>
      </c>
      <c r="B3" s="89" t="s">
        <v>1479</v>
      </c>
      <c r="C3" s="89" t="s">
        <v>1480</v>
      </c>
      <c r="D3" s="89" t="s">
        <v>105</v>
      </c>
    </row>
    <row r="4" spans="1:4" ht="42" customHeight="1">
      <c r="A4" s="1873" t="s">
        <v>1481</v>
      </c>
      <c r="B4" s="1393" t="s">
        <v>1132</v>
      </c>
      <c r="C4" s="9" t="s">
        <v>707</v>
      </c>
      <c r="D4" s="1393" t="str">
        <f>C4 &amp; "--" &amp; B4</f>
        <v>a1f3d5c7-9b2e-4e68-bf07-3c9d2a5e6f41--add6b562-7c9b-4fb4-9da6-6b31202eef74</v>
      </c>
    </row>
    <row r="5" spans="1:4" ht="42" customHeight="1">
      <c r="A5" s="1873"/>
      <c r="B5" s="1393"/>
      <c r="C5" s="9" t="s">
        <v>711</v>
      </c>
      <c r="D5" s="1393"/>
    </row>
    <row r="6" spans="1:4" ht="42" customHeight="1">
      <c r="A6" s="9" t="s">
        <v>1482</v>
      </c>
      <c r="B6" s="9" t="s">
        <v>1133</v>
      </c>
      <c r="C6" s="9" t="s">
        <v>715</v>
      </c>
      <c r="D6" s="9" t="str">
        <f>C6 &amp; "--" &amp; B6</f>
        <v>f5b2d8a7-6c3e-49a1-b0f9-2d7e4c5a3f81--d7ac911e-05bc-476d-9c58-a55863e9d2d0</v>
      </c>
    </row>
    <row r="7" spans="1:4" ht="42" customHeight="1">
      <c r="A7" s="684" t="s">
        <v>1483</v>
      </c>
      <c r="B7" s="9" t="s">
        <v>1134</v>
      </c>
      <c r="C7" s="9" t="s">
        <v>719</v>
      </c>
      <c r="D7" s="9" t="str">
        <f>C7 &amp; "--" &amp; B7</f>
        <v>9e3d7b5c-2f41-48a6-b0d2-5f8c1a7e9f34--5a64de38-9cae-4c7c-82fe-5ddacdca582b</v>
      </c>
    </row>
    <row r="8" spans="1:4" ht="42" customHeight="1">
      <c r="A8" s="9" t="s">
        <v>1484</v>
      </c>
      <c r="B8" s="9" t="s">
        <v>1135</v>
      </c>
      <c r="C8" s="9" t="s">
        <v>723</v>
      </c>
      <c r="D8" s="9" t="str">
        <f>C8 &amp; "--" &amp; B8</f>
        <v>c8a5d7e3-1f2b-4b9c-85d0-6e4f7a3d2f91--8701a51d-3262-4a1c-9e0a-85815d26832b</v>
      </c>
    </row>
  </sheetData>
  <mergeCells count="3">
    <mergeCell ref="A4:A5"/>
    <mergeCell ref="B4:B5"/>
    <mergeCell ref="D4:D5"/>
  </mergeCells>
  <hyperlinks>
    <hyperlink ref="A1" location="'Objetos de dominio'!A1" display=" ir al listado de objetos de dominio &gt;&gt;" xr:uid="{C478EF12-DAC4-4459-AA0C-8E3F04B481D8}"/>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CA18A1-B770-434B-A444-807FECC57F9C}">
  <sheetPr>
    <tabColor theme="5" tint="-0.499984740745262"/>
  </sheetPr>
  <dimension ref="A1:X22"/>
  <sheetViews>
    <sheetView topLeftCell="A8" workbookViewId="0">
      <selection activeCell="D15" sqref="D15"/>
    </sheetView>
  </sheetViews>
  <sheetFormatPr defaultRowHeight="15"/>
  <cols>
    <col min="1" max="1" width="17.5703125" bestFit="1" customWidth="1"/>
    <col min="2" max="2" width="16.42578125" customWidth="1"/>
    <col min="3" max="3" width="16.85546875" bestFit="1" customWidth="1"/>
    <col min="4" max="4" width="20.28515625" bestFit="1" customWidth="1"/>
    <col min="5" max="5" width="16.85546875" bestFit="1" customWidth="1"/>
    <col min="6" max="6" width="11.7109375" bestFit="1" customWidth="1"/>
    <col min="7" max="7" width="11.7109375" customWidth="1"/>
    <col min="8" max="8" width="19.140625" bestFit="1" customWidth="1"/>
    <col min="9" max="9" width="16.140625" bestFit="1" customWidth="1"/>
    <col min="10" max="10" width="16.42578125" bestFit="1" customWidth="1"/>
    <col min="12" max="12" width="16" bestFit="1" customWidth="1"/>
    <col min="14" max="14" width="13.5703125" bestFit="1" customWidth="1"/>
    <col min="15" max="15" width="28" customWidth="1"/>
    <col min="16" max="16" width="19" customWidth="1"/>
    <col min="17" max="17" width="26.28515625" customWidth="1"/>
    <col min="18" max="18" width="17.28515625" customWidth="1"/>
    <col min="21" max="21" width="14" customWidth="1"/>
    <col min="22" max="22" width="25.28515625" bestFit="1" customWidth="1"/>
    <col min="23" max="23" width="26.28515625" bestFit="1" customWidth="1"/>
    <col min="24" max="24" width="30" bestFit="1" customWidth="1"/>
  </cols>
  <sheetData>
    <row r="1" spans="1:24">
      <c r="B1" s="3"/>
      <c r="C1" s="3"/>
      <c r="D1" s="3"/>
      <c r="E1" s="3"/>
      <c r="F1" s="3"/>
      <c r="G1" s="3"/>
      <c r="H1" s="3"/>
      <c r="I1" s="3"/>
      <c r="J1" s="3"/>
      <c r="K1" s="3"/>
      <c r="L1" s="3"/>
      <c r="M1" s="3"/>
      <c r="N1" s="3"/>
      <c r="O1" s="3"/>
      <c r="P1" s="3"/>
      <c r="Q1" s="3"/>
      <c r="R1" s="3"/>
      <c r="S1" s="3"/>
      <c r="T1" s="3"/>
      <c r="U1" s="3"/>
      <c r="V1" s="3"/>
    </row>
    <row r="2" spans="1:24" ht="29.25" customHeight="1">
      <c r="A2" s="153" t="s">
        <v>126</v>
      </c>
      <c r="B2" s="1874" t="s">
        <v>26</v>
      </c>
      <c r="C2" s="1875"/>
      <c r="D2" s="1875"/>
      <c r="E2" s="959"/>
      <c r="F2" s="758"/>
      <c r="G2" s="758"/>
      <c r="H2" s="758"/>
      <c r="I2" s="758"/>
      <c r="J2" s="758"/>
      <c r="K2" s="758"/>
      <c r="L2" s="758"/>
      <c r="M2" s="758"/>
      <c r="N2" s="758"/>
      <c r="O2" s="758"/>
      <c r="P2" s="758"/>
      <c r="Q2" s="758"/>
      <c r="R2" s="758"/>
      <c r="S2" s="758"/>
      <c r="T2" s="758"/>
      <c r="U2" s="759"/>
    </row>
    <row r="3" spans="1:24" ht="24.75" customHeight="1">
      <c r="A3" s="154" t="s">
        <v>127</v>
      </c>
      <c r="B3" s="1890" t="s">
        <v>1485</v>
      </c>
      <c r="C3" s="1891"/>
      <c r="D3" s="1891"/>
      <c r="E3" s="1891"/>
      <c r="F3" s="1891"/>
      <c r="G3" s="760"/>
      <c r="H3" s="760"/>
      <c r="I3" s="760"/>
      <c r="J3" s="760"/>
      <c r="K3" s="760"/>
      <c r="L3" s="760"/>
      <c r="M3" s="760"/>
      <c r="N3" s="760"/>
      <c r="O3" s="760"/>
      <c r="P3" s="760"/>
      <c r="Q3" s="760"/>
      <c r="R3" s="760"/>
      <c r="S3" s="760"/>
      <c r="T3" s="760"/>
      <c r="U3" s="761"/>
    </row>
    <row r="4" spans="1:24">
      <c r="A4" s="155" t="s">
        <v>129</v>
      </c>
      <c r="B4" s="762" t="s">
        <v>7</v>
      </c>
      <c r="C4" s="763"/>
      <c r="D4" s="763"/>
      <c r="E4" s="763"/>
      <c r="F4" s="763"/>
      <c r="G4" s="763"/>
      <c r="H4" s="763"/>
      <c r="I4" s="763"/>
      <c r="J4" s="763"/>
      <c r="K4" s="763"/>
      <c r="L4" s="763"/>
      <c r="M4" s="763"/>
      <c r="N4" s="763"/>
      <c r="O4" s="763"/>
      <c r="P4" s="763"/>
      <c r="Q4" s="763"/>
      <c r="R4" s="763"/>
      <c r="S4" s="763"/>
      <c r="T4" s="763"/>
      <c r="U4" s="764"/>
    </row>
    <row r="5" spans="1:24" ht="72.75">
      <c r="A5" s="103" t="s">
        <v>130</v>
      </c>
      <c r="B5" s="25" t="s">
        <v>131</v>
      </c>
      <c r="C5" s="25" t="s">
        <v>132</v>
      </c>
      <c r="D5" s="25" t="s">
        <v>133</v>
      </c>
      <c r="E5" s="25" t="s">
        <v>134</v>
      </c>
      <c r="F5" s="9" t="s">
        <v>135</v>
      </c>
      <c r="G5" s="9" t="s">
        <v>136</v>
      </c>
      <c r="H5" s="9" t="s">
        <v>137</v>
      </c>
      <c r="I5" s="9" t="s">
        <v>138</v>
      </c>
      <c r="J5" s="9" t="s">
        <v>139</v>
      </c>
      <c r="K5" s="9" t="s">
        <v>140</v>
      </c>
      <c r="L5" s="9" t="s">
        <v>141</v>
      </c>
      <c r="M5" s="9" t="s">
        <v>142</v>
      </c>
      <c r="N5" s="88" t="s">
        <v>143</v>
      </c>
      <c r="O5" s="9" t="s">
        <v>144</v>
      </c>
      <c r="P5" s="9" t="s">
        <v>145</v>
      </c>
      <c r="Q5" s="9" t="s">
        <v>146</v>
      </c>
      <c r="R5" s="9" t="s">
        <v>147</v>
      </c>
      <c r="S5" s="9" t="s">
        <v>148</v>
      </c>
      <c r="T5" s="9" t="s">
        <v>149</v>
      </c>
      <c r="U5" s="44" t="s">
        <v>150</v>
      </c>
      <c r="V5" s="582" t="str">
        <f>A20</f>
        <v>Asociar producto a vendedor</v>
      </c>
      <c r="W5" s="583" t="str">
        <f>A21</f>
        <v>Actualizar estado de producto</v>
      </c>
      <c r="X5" s="584" t="str">
        <f>A22</f>
        <v>Consultar productos por vendedor</v>
      </c>
    </row>
    <row r="6" spans="1:24" ht="216.75">
      <c r="A6" s="769" t="s">
        <v>576</v>
      </c>
      <c r="B6" s="9" t="s">
        <v>154</v>
      </c>
      <c r="C6" s="9">
        <v>36</v>
      </c>
      <c r="D6" s="9">
        <v>36</v>
      </c>
      <c r="E6" s="9" t="s">
        <v>155</v>
      </c>
      <c r="F6" s="9" t="s">
        <v>155</v>
      </c>
      <c r="G6" s="9" t="s">
        <v>155</v>
      </c>
      <c r="H6" s="9" t="s">
        <v>155</v>
      </c>
      <c r="I6" s="88" t="s">
        <v>155</v>
      </c>
      <c r="J6" s="9" t="s">
        <v>156</v>
      </c>
      <c r="K6" s="9" t="s">
        <v>157</v>
      </c>
      <c r="L6" s="9" t="s">
        <v>158</v>
      </c>
      <c r="M6" s="9" t="s">
        <v>159</v>
      </c>
      <c r="N6" s="9" t="s">
        <v>159</v>
      </c>
      <c r="O6" s="9" t="s">
        <v>159</v>
      </c>
      <c r="P6" s="9" t="s">
        <v>158</v>
      </c>
      <c r="Q6" s="9" t="s">
        <v>159</v>
      </c>
      <c r="R6" s="9" t="s">
        <v>158</v>
      </c>
      <c r="S6" s="9" t="s">
        <v>159</v>
      </c>
      <c r="T6" s="9" t="s">
        <v>159</v>
      </c>
      <c r="U6" s="9" t="s">
        <v>292</v>
      </c>
      <c r="V6" s="566"/>
      <c r="W6" s="567"/>
      <c r="X6" s="568"/>
    </row>
    <row r="7" spans="1:24" ht="216.75">
      <c r="A7" s="769" t="s">
        <v>1479</v>
      </c>
      <c r="B7" s="9" t="s">
        <v>154</v>
      </c>
      <c r="C7" s="9">
        <v>36</v>
      </c>
      <c r="D7" s="9">
        <v>36</v>
      </c>
      <c r="E7" s="9" t="s">
        <v>155</v>
      </c>
      <c r="F7" s="9" t="s">
        <v>155</v>
      </c>
      <c r="G7" s="9" t="s">
        <v>155</v>
      </c>
      <c r="H7" s="9" t="s">
        <v>155</v>
      </c>
      <c r="I7" s="88" t="s">
        <v>155</v>
      </c>
      <c r="J7" s="9" t="s">
        <v>156</v>
      </c>
      <c r="K7" s="9" t="s">
        <v>157</v>
      </c>
      <c r="L7" s="9" t="s">
        <v>158</v>
      </c>
      <c r="M7" s="9" t="s">
        <v>159</v>
      </c>
      <c r="N7" s="9" t="s">
        <v>159</v>
      </c>
      <c r="O7" s="9" t="s">
        <v>159</v>
      </c>
      <c r="P7" s="9" t="s">
        <v>158</v>
      </c>
      <c r="Q7" s="9" t="s">
        <v>159</v>
      </c>
      <c r="R7" s="9" t="s">
        <v>158</v>
      </c>
      <c r="S7" s="9" t="s">
        <v>159</v>
      </c>
      <c r="T7" s="9" t="s">
        <v>158</v>
      </c>
      <c r="U7" s="9" t="s">
        <v>1486</v>
      </c>
      <c r="V7" s="566"/>
      <c r="W7" s="567"/>
      <c r="X7" s="568"/>
    </row>
    <row r="8" spans="1:24" ht="216.75">
      <c r="A8" s="770" t="s">
        <v>1480</v>
      </c>
      <c r="B8" s="9" t="s">
        <v>154</v>
      </c>
      <c r="C8" s="9">
        <v>36</v>
      </c>
      <c r="D8" s="9">
        <v>36</v>
      </c>
      <c r="E8" s="9" t="s">
        <v>155</v>
      </c>
      <c r="F8" s="9" t="s">
        <v>155</v>
      </c>
      <c r="G8" s="9" t="s">
        <v>155</v>
      </c>
      <c r="H8" s="9" t="s">
        <v>155</v>
      </c>
      <c r="I8" s="88" t="s">
        <v>155</v>
      </c>
      <c r="J8" s="9" t="s">
        <v>156</v>
      </c>
      <c r="K8" s="9" t="s">
        <v>157</v>
      </c>
      <c r="L8" s="9" t="s">
        <v>158</v>
      </c>
      <c r="M8" s="9" t="s">
        <v>159</v>
      </c>
      <c r="N8" s="9" t="s">
        <v>159</v>
      </c>
      <c r="O8" s="9" t="s">
        <v>159</v>
      </c>
      <c r="P8" s="9" t="s">
        <v>158</v>
      </c>
      <c r="Q8" s="9" t="s">
        <v>159</v>
      </c>
      <c r="R8" s="9" t="s">
        <v>158</v>
      </c>
      <c r="S8" s="9" t="s">
        <v>159</v>
      </c>
      <c r="T8" s="9" t="s">
        <v>158</v>
      </c>
      <c r="U8" s="9" t="s">
        <v>1487</v>
      </c>
      <c r="V8" s="566"/>
      <c r="W8" s="567"/>
      <c r="X8" s="568"/>
    </row>
    <row r="9" spans="1:24">
      <c r="B9" s="70"/>
      <c r="C9" s="70"/>
      <c r="D9" s="70"/>
      <c r="E9" s="70"/>
      <c r="F9" s="70"/>
      <c r="G9" s="70"/>
      <c r="H9" s="70"/>
      <c r="I9" s="70"/>
      <c r="J9" s="70"/>
      <c r="K9" s="70"/>
      <c r="L9" s="70"/>
      <c r="M9" s="70"/>
      <c r="N9" s="70"/>
      <c r="O9" s="70"/>
      <c r="P9" s="70"/>
      <c r="Q9" s="70"/>
      <c r="R9" s="70"/>
      <c r="S9" s="70"/>
      <c r="T9" s="70"/>
      <c r="U9" s="70"/>
      <c r="V9" s="70"/>
    </row>
    <row r="10" spans="1:24">
      <c r="B10" s="430"/>
      <c r="C10" s="3"/>
      <c r="D10" s="3"/>
      <c r="E10" s="3"/>
      <c r="F10" s="3"/>
      <c r="G10" s="3"/>
      <c r="H10" s="3"/>
      <c r="I10" s="3"/>
      <c r="J10" s="3"/>
      <c r="K10" s="3"/>
      <c r="L10" s="3"/>
      <c r="M10" s="3"/>
      <c r="N10" s="3"/>
      <c r="O10" s="3"/>
      <c r="P10" s="3"/>
      <c r="Q10" s="3"/>
      <c r="R10" s="3"/>
      <c r="S10" s="3"/>
      <c r="T10" s="3"/>
      <c r="U10" s="3"/>
      <c r="V10" s="3"/>
    </row>
    <row r="11" spans="1:24" ht="15" customHeight="1">
      <c r="A11" s="1887" t="s">
        <v>169</v>
      </c>
      <c r="B11" s="1888"/>
      <c r="C11" s="1889"/>
      <c r="E11" s="3"/>
      <c r="F11" s="3"/>
      <c r="G11" s="3"/>
      <c r="H11" s="3"/>
      <c r="I11" s="3"/>
      <c r="J11" s="3"/>
      <c r="K11" s="3"/>
      <c r="L11" s="3"/>
      <c r="M11" s="3"/>
      <c r="N11" s="3"/>
      <c r="O11" s="3"/>
      <c r="P11" s="3"/>
      <c r="Q11" s="3"/>
      <c r="R11" s="3"/>
      <c r="S11" s="3"/>
      <c r="T11" s="3"/>
      <c r="U11" s="3"/>
      <c r="V11" s="3"/>
    </row>
    <row r="12" spans="1:24">
      <c r="A12" s="155" t="s">
        <v>2</v>
      </c>
      <c r="B12" s="427" t="s">
        <v>150</v>
      </c>
      <c r="C12" s="428" t="s">
        <v>170</v>
      </c>
      <c r="E12" s="3"/>
      <c r="H12" s="3"/>
      <c r="I12" s="3"/>
      <c r="J12" s="3"/>
      <c r="K12" s="3"/>
      <c r="L12" s="3"/>
      <c r="M12" s="3"/>
      <c r="N12" s="3"/>
      <c r="O12" s="3"/>
      <c r="P12" s="3"/>
      <c r="Q12" s="3"/>
      <c r="R12" s="3"/>
      <c r="S12" s="3"/>
      <c r="T12" s="3"/>
      <c r="U12" s="3"/>
      <c r="V12" s="3"/>
    </row>
    <row r="13" spans="1:24" ht="15" customHeight="1">
      <c r="A13" s="1446" t="s">
        <v>1488</v>
      </c>
      <c r="B13" s="1447" t="s">
        <v>1489</v>
      </c>
      <c r="C13" s="1313" t="str">
        <f>VendedorProducto_Muestreo!B3</f>
        <v>IdVendedor</v>
      </c>
      <c r="E13" s="3"/>
      <c r="F13" s="3"/>
      <c r="G13" s="151"/>
      <c r="H13" s="151"/>
      <c r="I13" s="151"/>
      <c r="J13" s="151"/>
      <c r="K13" s="151"/>
      <c r="L13" s="151"/>
      <c r="M13" s="151"/>
      <c r="N13" s="151"/>
      <c r="O13" s="151"/>
      <c r="P13" s="151"/>
      <c r="Q13" s="151"/>
      <c r="R13" s="151"/>
      <c r="S13" s="151"/>
      <c r="T13" s="151"/>
      <c r="U13" s="151"/>
      <c r="V13" s="151"/>
    </row>
    <row r="14" spans="1:24" ht="42" customHeight="1">
      <c r="A14" s="1482"/>
      <c r="B14" s="1484"/>
      <c r="C14" s="1885" t="str">
        <f>VendedorProducto_Muestreo!C3</f>
        <v>IdProducto</v>
      </c>
      <c r="E14" s="3"/>
      <c r="F14" s="3"/>
      <c r="G14" s="3"/>
      <c r="H14" s="3"/>
      <c r="I14" s="3"/>
      <c r="J14" s="151"/>
      <c r="K14" s="3"/>
      <c r="L14" s="151"/>
      <c r="M14" s="3"/>
      <c r="N14" s="3"/>
      <c r="O14" s="3"/>
      <c r="P14" s="3"/>
      <c r="Q14" s="3"/>
      <c r="R14" s="3"/>
      <c r="S14" s="3"/>
      <c r="T14" s="3"/>
      <c r="U14" s="3"/>
      <c r="V14" s="3"/>
    </row>
    <row r="15" spans="1:24" ht="32.25" customHeight="1">
      <c r="A15" s="1483"/>
      <c r="B15" s="1485"/>
      <c r="C15" s="1886"/>
      <c r="E15" s="3"/>
      <c r="F15" s="3"/>
      <c r="G15" s="3"/>
      <c r="H15" s="3"/>
      <c r="I15" s="3"/>
      <c r="J15" s="3"/>
      <c r="K15" s="3"/>
      <c r="L15" s="3"/>
      <c r="M15" s="3"/>
      <c r="N15" s="3"/>
      <c r="O15" s="3"/>
      <c r="P15" s="3"/>
      <c r="Q15" s="3"/>
      <c r="R15" s="3"/>
      <c r="S15" s="3"/>
      <c r="T15" s="3"/>
      <c r="U15" s="3"/>
    </row>
    <row r="18" spans="1:18">
      <c r="A18" s="1750" t="s">
        <v>172</v>
      </c>
      <c r="B18" s="1747"/>
      <c r="C18" s="1747" t="s">
        <v>3</v>
      </c>
      <c r="D18" s="1747"/>
      <c r="E18" s="1747"/>
      <c r="F18" s="1747"/>
      <c r="G18" s="1747" t="s">
        <v>173</v>
      </c>
      <c r="H18" s="1747"/>
      <c r="I18" s="1747"/>
      <c r="J18" s="1747" t="s">
        <v>174</v>
      </c>
      <c r="K18" s="1747"/>
      <c r="L18" s="1747"/>
      <c r="M18" s="1747"/>
      <c r="N18" s="1747"/>
      <c r="O18" s="1747" t="s">
        <v>175</v>
      </c>
      <c r="P18" s="1747"/>
      <c r="Q18" s="1747" t="s">
        <v>176</v>
      </c>
      <c r="R18" s="1748"/>
    </row>
    <row r="19" spans="1:18">
      <c r="A19" s="1751"/>
      <c r="B19" s="1749"/>
      <c r="C19" s="1749"/>
      <c r="D19" s="1749"/>
      <c r="E19" s="1749"/>
      <c r="F19" s="1749"/>
      <c r="G19" s="775" t="s">
        <v>177</v>
      </c>
      <c r="H19" s="775" t="s">
        <v>178</v>
      </c>
      <c r="I19" s="775" t="s">
        <v>3</v>
      </c>
      <c r="J19" s="775" t="s">
        <v>179</v>
      </c>
      <c r="K19" s="1749" t="s">
        <v>3</v>
      </c>
      <c r="L19" s="1749"/>
      <c r="M19" s="1749"/>
      <c r="N19" s="1749"/>
      <c r="O19" s="775" t="s">
        <v>180</v>
      </c>
      <c r="P19" s="775" t="s">
        <v>3</v>
      </c>
      <c r="Q19" s="775" t="s">
        <v>181</v>
      </c>
      <c r="R19" s="776" t="s">
        <v>182</v>
      </c>
    </row>
    <row r="20" spans="1:18" ht="72.75">
      <c r="A20" s="1883" t="s">
        <v>1490</v>
      </c>
      <c r="B20" s="1884"/>
      <c r="C20" s="1879" t="s">
        <v>1491</v>
      </c>
      <c r="D20" s="1879"/>
      <c r="E20" s="1879"/>
      <c r="F20" s="1879"/>
      <c r="G20" s="777" t="s">
        <v>1492</v>
      </c>
      <c r="H20" s="778" t="s">
        <v>312</v>
      </c>
      <c r="I20" s="777" t="s">
        <v>1493</v>
      </c>
      <c r="J20" s="778" t="s">
        <v>18</v>
      </c>
      <c r="K20" s="1879" t="s">
        <v>1494</v>
      </c>
      <c r="L20" s="1879"/>
      <c r="M20" s="1879"/>
      <c r="N20" s="1879"/>
      <c r="O20" s="778" t="s">
        <v>1495</v>
      </c>
      <c r="P20" s="779" t="s">
        <v>1496</v>
      </c>
      <c r="Q20" s="779" t="s">
        <v>1497</v>
      </c>
      <c r="R20" s="780" t="s">
        <v>190</v>
      </c>
    </row>
    <row r="21" spans="1:18" ht="57.75">
      <c r="A21" s="1880" t="s">
        <v>1498</v>
      </c>
      <c r="B21" s="1881"/>
      <c r="C21" s="1882" t="s">
        <v>1499</v>
      </c>
      <c r="D21" s="1882"/>
      <c r="E21" s="1882"/>
      <c r="F21" s="1882"/>
      <c r="G21" s="766" t="s">
        <v>1500</v>
      </c>
      <c r="H21" s="766" t="s">
        <v>312</v>
      </c>
      <c r="I21" s="766" t="s">
        <v>1501</v>
      </c>
      <c r="J21" s="745" t="s">
        <v>18</v>
      </c>
      <c r="K21" s="1882" t="s">
        <v>1502</v>
      </c>
      <c r="L21" s="1882"/>
      <c r="M21" s="1882"/>
      <c r="N21" s="1882"/>
      <c r="O21" s="745" t="s">
        <v>756</v>
      </c>
      <c r="P21" s="746" t="s">
        <v>1503</v>
      </c>
      <c r="Q21" s="746" t="s">
        <v>1504</v>
      </c>
      <c r="R21" s="774" t="s">
        <v>190</v>
      </c>
    </row>
    <row r="22" spans="1:18" ht="72.75">
      <c r="A22" s="1876" t="s">
        <v>1505</v>
      </c>
      <c r="B22" s="1877"/>
      <c r="C22" s="1878" t="s">
        <v>1506</v>
      </c>
      <c r="D22" s="1878"/>
      <c r="E22" s="1878"/>
      <c r="F22" s="1878"/>
      <c r="G22" s="781" t="s">
        <v>1500</v>
      </c>
      <c r="H22" s="781" t="s">
        <v>312</v>
      </c>
      <c r="I22" s="782" t="s">
        <v>1507</v>
      </c>
      <c r="J22" s="781" t="s">
        <v>1508</v>
      </c>
      <c r="K22" s="1878" t="s">
        <v>1509</v>
      </c>
      <c r="L22" s="1878"/>
      <c r="M22" s="1878"/>
      <c r="N22" s="1878"/>
      <c r="O22" s="781" t="s">
        <v>764</v>
      </c>
      <c r="P22" s="783" t="s">
        <v>1510</v>
      </c>
      <c r="Q22" s="783" t="s">
        <v>1511</v>
      </c>
      <c r="R22" s="784" t="s">
        <v>1069</v>
      </c>
    </row>
  </sheetData>
  <mergeCells count="22">
    <mergeCell ref="B3:F3"/>
    <mergeCell ref="G18:I18"/>
    <mergeCell ref="A13:A15"/>
    <mergeCell ref="C14:C15"/>
    <mergeCell ref="A11:C11"/>
    <mergeCell ref="B13:B15"/>
    <mergeCell ref="J18:N18"/>
    <mergeCell ref="Q18:R18"/>
    <mergeCell ref="O18:P18"/>
    <mergeCell ref="B2:D2"/>
    <mergeCell ref="A22:B22"/>
    <mergeCell ref="C22:F22"/>
    <mergeCell ref="K22:N22"/>
    <mergeCell ref="K20:N20"/>
    <mergeCell ref="A21:B21"/>
    <mergeCell ref="C21:F21"/>
    <mergeCell ref="K21:N21"/>
    <mergeCell ref="A20:B20"/>
    <mergeCell ref="C20:F20"/>
    <mergeCell ref="K19:N19"/>
    <mergeCell ref="A18:B19"/>
    <mergeCell ref="C18:F19"/>
  </mergeCells>
  <hyperlinks>
    <hyperlink ref="A20:B20" location="'VendedorProduct_caracterizacion'!V5" display="Asociar producto a vendedor" xr:uid="{B2CCFA4D-27B1-4101-BDD5-A03F042FF6AD}"/>
    <hyperlink ref="B4" location="'vendedorproducto_Muestreo'!A1" display="Ver" xr:uid="{BF7C986D-9C30-4E30-A121-D6311792CC1C}"/>
    <hyperlink ref="B4:U4" location="'Precio_Muestreo'!A1" display="Ver" xr:uid="{5CED17C6-A9B5-4585-A2EB-39749B6923BF}"/>
    <hyperlink ref="V5" location="'VendedorProduct_caracterizacion'!A29" display="=A29" xr:uid="{B86266F9-8C81-45C6-978B-2B61A2D612E4}"/>
    <hyperlink ref="W5" location="'VendedorProduct_caracterizacion'!A30" display="=A30" xr:uid="{FAADC644-2D46-4D5E-9F28-CC5D40F195A1}"/>
    <hyperlink ref="A21:B21" location="'VendedorProduct_caracterizacion'!W5" display="Actualizar estado de producto" xr:uid="{F353E693-E4A1-42A6-8D64-8006DEA7BD45}"/>
    <hyperlink ref="X5" location="'VendedorProduct_caracterizacion'!A31" display="=A31" xr:uid="{9EE2F5ED-F29B-4402-AD82-89848BF0E941}"/>
    <hyperlink ref="A22:B22" location="'VendedorProduct_caracterizacion'!X5" display="Consultar productos por vendedor" xr:uid="{B53D2C8D-91F3-44D5-9511-45BF9D2DADBB}"/>
  </hyperlinks>
  <pageMargins left="0.7" right="0.7" top="0.75" bottom="0.75" header="0.3" footer="0.3"/>
  <legacyDrawing r:id="rId1"/>
  <extLst>
    <ext xmlns:x14="http://schemas.microsoft.com/office/spreadsheetml/2009/9/main" uri="{CCE6A557-97BC-4b89-ADB6-D9C93CAAB3DF}">
      <x14:dataValidations xmlns:xm="http://schemas.microsoft.com/office/excel/2006/main" count="4">
        <x14:dataValidation type="list" allowBlank="1" showInputMessage="1" showErrorMessage="1" xr:uid="{6634FDE7-081B-48D1-9323-8C3139248B59}">
          <x14:formula1>
            <xm:f>'Valores '!$C$2:$C$5</xm:f>
          </x14:formula1>
          <xm:sqref>G6:G8</xm:sqref>
        </x14:dataValidation>
        <x14:dataValidation type="list" allowBlank="1" showInputMessage="1" showErrorMessage="1" xr:uid="{6A9944BB-B66E-40EC-97B1-69E94B874343}">
          <x14:formula1>
            <xm:f>'Valores '!$A$1:$A$19</xm:f>
          </x14:formula1>
          <xm:sqref>B6:B8 A7</xm:sqref>
        </x14:dataValidation>
        <x14:dataValidation type="list" allowBlank="1" showInputMessage="1" showErrorMessage="1" xr:uid="{1451F0CB-9F4D-4BDB-A7DD-386F0C65D719}">
          <x14:formula1>
            <xm:f>'Valores '!$D$2:$D$3</xm:f>
          </x14:formula1>
          <xm:sqref>N9:U9 L6:T8</xm:sqref>
        </x14:dataValidation>
        <x14:dataValidation type="list" allowBlank="1" showInputMessage="1" showErrorMessage="1" xr:uid="{0AAFAD34-15C1-433F-A1AC-329869F27AAD}">
          <x14:formula1>
            <xm:f>'Valores '!$C$2:$C$4</xm:f>
          </x14:formula1>
          <xm:sqref>H10</xm:sqref>
        </x14:dataValidation>
      </x14:dataValidation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F197B-D549-483B-A77C-039E6AE2FD8E}">
  <sheetPr>
    <tabColor theme="5" tint="-0.499984740745262"/>
  </sheetPr>
  <dimension ref="A2:M9"/>
  <sheetViews>
    <sheetView workbookViewId="0"/>
  </sheetViews>
  <sheetFormatPr defaultRowHeight="15"/>
  <cols>
    <col min="1" max="1" width="17.28515625" customWidth="1"/>
    <col min="2" max="2" width="12.7109375" customWidth="1"/>
    <col min="3" max="3" width="16.140625" customWidth="1"/>
    <col min="4" max="4" width="22.140625" customWidth="1"/>
    <col min="5" max="5" width="11.7109375" customWidth="1"/>
    <col min="6" max="6" width="18.85546875" customWidth="1"/>
    <col min="7" max="7" width="21" customWidth="1"/>
    <col min="8" max="8" width="21.85546875" customWidth="1"/>
    <col min="10" max="10" width="11.85546875" customWidth="1"/>
    <col min="11" max="11" width="19.5703125" customWidth="1"/>
    <col min="12" max="12" width="18.5703125" customWidth="1"/>
    <col min="13" max="13" width="24.28515625" customWidth="1"/>
  </cols>
  <sheetData>
    <row r="2" spans="1:13">
      <c r="A2" s="268" t="s">
        <v>215</v>
      </c>
      <c r="B2" s="2797" t="s">
        <v>26</v>
      </c>
      <c r="C2" s="2797"/>
      <c r="D2" s="2797"/>
      <c r="E2" s="2797"/>
      <c r="F2" s="2797"/>
      <c r="G2" s="2797"/>
      <c r="H2" s="2797"/>
      <c r="I2" s="2797"/>
      <c r="J2" s="2797"/>
      <c r="K2" s="2797"/>
      <c r="L2" s="2797"/>
      <c r="M2" s="2798"/>
    </row>
    <row r="3" spans="1:13">
      <c r="A3" s="269" t="s">
        <v>127</v>
      </c>
      <c r="B3" s="1668" t="s">
        <v>216</v>
      </c>
      <c r="C3" s="1668"/>
      <c r="D3" s="1668"/>
      <c r="E3" s="1668"/>
      <c r="F3" s="1668"/>
      <c r="G3" s="1668"/>
      <c r="H3" s="1668"/>
      <c r="I3" s="1668"/>
      <c r="J3" s="1668"/>
      <c r="K3" s="1668"/>
      <c r="L3" s="1668"/>
      <c r="M3" s="1669"/>
    </row>
    <row r="4" spans="1:13" ht="15" customHeight="1">
      <c r="A4" s="270" t="s">
        <v>217</v>
      </c>
      <c r="B4" s="1708" t="s">
        <v>218</v>
      </c>
      <c r="C4" s="1708"/>
      <c r="D4" s="271" t="s">
        <v>219</v>
      </c>
      <c r="E4" s="1709" t="s">
        <v>220</v>
      </c>
      <c r="F4" s="1709"/>
      <c r="G4" s="1710" t="s">
        <v>221</v>
      </c>
      <c r="H4" s="1710"/>
      <c r="I4" s="273" t="s">
        <v>222</v>
      </c>
      <c r="J4" s="274" t="s">
        <v>223</v>
      </c>
      <c r="K4" s="275" t="s">
        <v>224</v>
      </c>
      <c r="L4" s="2799" t="s">
        <v>225</v>
      </c>
      <c r="M4" s="2800" t="s">
        <v>226</v>
      </c>
    </row>
    <row r="5" spans="1:13" ht="15" customHeight="1">
      <c r="A5" s="2801" t="s">
        <v>217</v>
      </c>
      <c r="B5" s="1708" t="s">
        <v>227</v>
      </c>
      <c r="C5" s="1708" t="s">
        <v>3</v>
      </c>
      <c r="D5" s="1711" t="s">
        <v>228</v>
      </c>
      <c r="E5" s="1709" t="s">
        <v>229</v>
      </c>
      <c r="F5" s="1709"/>
      <c r="G5" s="2802" t="s">
        <v>230</v>
      </c>
      <c r="H5" s="2802"/>
      <c r="I5" s="2803" t="s">
        <v>231</v>
      </c>
      <c r="J5" s="2804" t="s">
        <v>232</v>
      </c>
      <c r="K5" s="2805" t="s">
        <v>233</v>
      </c>
      <c r="L5" s="2799"/>
      <c r="M5" s="2800"/>
    </row>
    <row r="6" spans="1:13" ht="15" customHeight="1">
      <c r="A6" s="2801"/>
      <c r="B6" s="1708"/>
      <c r="C6" s="1708"/>
      <c r="D6" s="1711"/>
      <c r="E6" s="272" t="s">
        <v>234</v>
      </c>
      <c r="F6" s="272" t="s">
        <v>3</v>
      </c>
      <c r="G6" s="276" t="s">
        <v>235</v>
      </c>
      <c r="H6" s="276" t="s">
        <v>3</v>
      </c>
      <c r="I6" s="2803"/>
      <c r="J6" s="2804"/>
      <c r="K6" s="2805"/>
      <c r="L6" s="2799"/>
      <c r="M6" s="2800"/>
    </row>
    <row r="7" spans="1:13" ht="99.75" customHeight="1">
      <c r="A7" s="666" t="s">
        <v>24</v>
      </c>
      <c r="B7" s="221" t="s">
        <v>1512</v>
      </c>
      <c r="C7" s="221" t="s">
        <v>1513</v>
      </c>
      <c r="D7" s="667" t="s">
        <v>26</v>
      </c>
      <c r="E7" s="667" t="s">
        <v>1514</v>
      </c>
      <c r="F7" s="221" t="s">
        <v>1515</v>
      </c>
      <c r="G7" s="221" t="s">
        <v>1516</v>
      </c>
      <c r="H7" s="182" t="s">
        <v>1517</v>
      </c>
      <c r="I7" s="667"/>
      <c r="J7" s="182" t="s">
        <v>1518</v>
      </c>
      <c r="K7" s="182" t="s">
        <v>1519</v>
      </c>
      <c r="L7" s="182" t="s">
        <v>1520</v>
      </c>
      <c r="M7" s="690" t="s">
        <v>1521</v>
      </c>
    </row>
    <row r="8" spans="1:13" ht="104.25" customHeight="1">
      <c r="A8" s="395" t="s">
        <v>24</v>
      </c>
      <c r="B8" s="381" t="s">
        <v>1522</v>
      </c>
      <c r="C8" s="381" t="s">
        <v>1523</v>
      </c>
      <c r="D8" s="396" t="s">
        <v>26</v>
      </c>
      <c r="E8" s="332" t="s">
        <v>1514</v>
      </c>
      <c r="F8" s="381" t="s">
        <v>1524</v>
      </c>
      <c r="G8" s="659" t="s">
        <v>1020</v>
      </c>
      <c r="H8" s="381" t="s">
        <v>1525</v>
      </c>
      <c r="I8" s="332"/>
      <c r="J8" s="381" t="s">
        <v>1526</v>
      </c>
      <c r="K8" s="381" t="s">
        <v>1527</v>
      </c>
      <c r="L8" s="381" t="s">
        <v>1528</v>
      </c>
      <c r="M8" s="397" t="s">
        <v>1529</v>
      </c>
    </row>
    <row r="9" spans="1:13" ht="99" customHeight="1">
      <c r="A9" s="680" t="s">
        <v>24</v>
      </c>
      <c r="B9" s="671" t="s">
        <v>1530</v>
      </c>
      <c r="C9" s="670" t="s">
        <v>1531</v>
      </c>
      <c r="D9" s="671" t="s">
        <v>26</v>
      </c>
      <c r="E9" s="694" t="s">
        <v>24</v>
      </c>
      <c r="F9" s="670" t="s">
        <v>1532</v>
      </c>
      <c r="G9" s="695" t="s">
        <v>1028</v>
      </c>
      <c r="H9" s="670" t="s">
        <v>1533</v>
      </c>
      <c r="I9" s="671"/>
      <c r="J9" s="670" t="s">
        <v>1534</v>
      </c>
      <c r="K9" s="670" t="s">
        <v>1535</v>
      </c>
      <c r="L9" s="670" t="s">
        <v>1536</v>
      </c>
      <c r="M9" s="696" t="s">
        <v>1537</v>
      </c>
    </row>
  </sheetData>
  <mergeCells count="16">
    <mergeCell ref="G5:H5"/>
    <mergeCell ref="B2:M2"/>
    <mergeCell ref="B3:M3"/>
    <mergeCell ref="B4:C4"/>
    <mergeCell ref="E4:F4"/>
    <mergeCell ref="G4:H4"/>
    <mergeCell ref="L4:L6"/>
    <mergeCell ref="M4:M6"/>
    <mergeCell ref="I5:I6"/>
    <mergeCell ref="J5:J6"/>
    <mergeCell ref="K5:K6"/>
    <mergeCell ref="A5:A6"/>
    <mergeCell ref="B5:B6"/>
    <mergeCell ref="C5:C6"/>
    <mergeCell ref="D5:D6"/>
    <mergeCell ref="E5:F5"/>
  </mergeCells>
  <hyperlinks>
    <hyperlink ref="B3:M3" location="'VendedorProducto_Muestreo'!A1" display="Muestreo de datos….." xr:uid="{59B6771B-AED1-4625-A860-3BCCB3A00CEB}"/>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9A3DEB-D476-4FA3-BA3D-08E327E59947}">
  <sheetPr>
    <tabColor theme="7" tint="-0.499984740745262"/>
  </sheetPr>
  <dimension ref="A1:L25"/>
  <sheetViews>
    <sheetView workbookViewId="0">
      <selection activeCell="D7" sqref="D7"/>
    </sheetView>
  </sheetViews>
  <sheetFormatPr defaultColWidth="9.140625" defaultRowHeight="15"/>
  <cols>
    <col min="1" max="1" width="0.5703125" customWidth="1"/>
    <col min="2" max="2" width="24.85546875" customWidth="1"/>
    <col min="3" max="5" width="23.7109375" customWidth="1"/>
    <col min="6" max="6" width="32.28515625" customWidth="1"/>
    <col min="16384" max="16384" width="9.140625" bestFit="1" customWidth="1"/>
  </cols>
  <sheetData>
    <row r="1" spans="1:12">
      <c r="B1" s="470" t="s">
        <v>1538</v>
      </c>
      <c r="D1" s="143"/>
      <c r="E1" s="470"/>
      <c r="F1" s="8"/>
    </row>
    <row r="2" spans="1:12" ht="21.75">
      <c r="B2" s="130" t="s">
        <v>1539</v>
      </c>
      <c r="C2" s="472" t="s">
        <v>1540</v>
      </c>
      <c r="D2" s="92" t="s">
        <v>570</v>
      </c>
      <c r="E2" s="130" t="s">
        <v>1541</v>
      </c>
      <c r="F2" s="130" t="s">
        <v>1542</v>
      </c>
      <c r="G2" s="6"/>
    </row>
    <row r="3" spans="1:12">
      <c r="A3" s="1"/>
      <c r="B3" s="9" t="s">
        <v>100</v>
      </c>
      <c r="C3" s="134" t="s">
        <v>1543</v>
      </c>
      <c r="D3" s="141" t="s">
        <v>1480</v>
      </c>
      <c r="E3" s="9" t="s">
        <v>1544</v>
      </c>
      <c r="F3" s="131" t="s">
        <v>445</v>
      </c>
      <c r="G3" s="1"/>
      <c r="H3" s="1"/>
      <c r="I3" s="1"/>
      <c r="J3" s="1"/>
    </row>
    <row r="4" spans="1:12" ht="43.5">
      <c r="A4" s="1"/>
      <c r="B4" s="9" t="s">
        <v>354</v>
      </c>
      <c r="C4" s="471" t="s">
        <v>454</v>
      </c>
      <c r="D4" s="12" t="s">
        <v>707</v>
      </c>
      <c r="E4" s="68" t="s">
        <v>1545</v>
      </c>
      <c r="F4" s="131" t="str">
        <f>B4 &amp; "--" &amp; E4</f>
        <v>6acb8fb6-287e-493b-a32e-3f833b9286a1--2´100.840,34 COP</v>
      </c>
      <c r="G4" s="1"/>
      <c r="H4" s="1"/>
      <c r="I4" s="1"/>
      <c r="J4" s="1"/>
      <c r="K4" s="1"/>
      <c r="L4" s="1"/>
    </row>
    <row r="5" spans="1:12" ht="29.25">
      <c r="A5" s="1"/>
      <c r="B5" s="9" t="s">
        <v>359</v>
      </c>
      <c r="C5" s="471" t="s">
        <v>454</v>
      </c>
      <c r="D5" s="12" t="s">
        <v>711</v>
      </c>
      <c r="E5" s="68" t="s">
        <v>1546</v>
      </c>
      <c r="F5" s="131" t="str">
        <f>B5 &amp; "--" &amp; E6</f>
        <v>26f87afb-ea2c-46fb-bb78-a0fa1c644a85--256.216,81 COP</v>
      </c>
      <c r="G5" s="1"/>
      <c r="H5" s="1"/>
      <c r="I5" s="1"/>
      <c r="J5" s="1"/>
      <c r="K5" s="1"/>
      <c r="L5" s="1"/>
    </row>
    <row r="6" spans="1:12" ht="29.25">
      <c r="A6" s="1"/>
      <c r="B6" s="9" t="s">
        <v>362</v>
      </c>
      <c r="C6" s="471" t="s">
        <v>454</v>
      </c>
      <c r="D6" s="12" t="s">
        <v>715</v>
      </c>
      <c r="E6" s="68" t="s">
        <v>1547</v>
      </c>
      <c r="F6" s="131" t="str">
        <f>B6 &amp; "--" &amp; E5</f>
        <v>7d9d6db9-335e-441d-8766-e990bd32c672--3´894.958,82 COP</v>
      </c>
      <c r="H6" s="1"/>
      <c r="I6" s="1"/>
      <c r="J6" s="1"/>
      <c r="K6" s="1"/>
      <c r="L6" s="1"/>
    </row>
    <row r="7" spans="1:12" ht="43.5">
      <c r="A7" s="1"/>
      <c r="B7" s="9" t="s">
        <v>365</v>
      </c>
      <c r="C7" s="471" t="s">
        <v>454</v>
      </c>
      <c r="D7" s="12" t="s">
        <v>719</v>
      </c>
      <c r="E7" s="68" t="s">
        <v>1548</v>
      </c>
      <c r="F7" s="131" t="str">
        <f>B7 &amp; "--" &amp; E7</f>
        <v>d1a3f280-c1ae-4be7-881a-7d8dca603452--5,412,646.88 COP</v>
      </c>
      <c r="G7" s="1"/>
      <c r="H7" s="1"/>
      <c r="I7" s="1"/>
      <c r="J7" s="1"/>
      <c r="K7" s="1"/>
      <c r="L7" s="1"/>
    </row>
    <row r="8" spans="1:12" ht="29.25">
      <c r="A8" s="1"/>
      <c r="B8" s="9" t="s">
        <v>369</v>
      </c>
      <c r="C8" s="471" t="s">
        <v>454</v>
      </c>
      <c r="D8" s="12" t="s">
        <v>723</v>
      </c>
      <c r="E8" s="1076" t="s">
        <v>1549</v>
      </c>
      <c r="F8" s="131" t="str">
        <f>B8 &amp; "--" &amp; E8</f>
        <v>aefcb4d0-45c0-46d6-99b6-81c1419ca4a8--3,786,729.41 COP</v>
      </c>
      <c r="G8" s="1"/>
      <c r="H8" s="1"/>
      <c r="I8" s="1"/>
      <c r="J8" s="1"/>
    </row>
    <row r="9" spans="1:12">
      <c r="A9" s="1"/>
      <c r="B9" s="70"/>
      <c r="C9" s="68"/>
      <c r="D9" s="70"/>
      <c r="E9" s="70"/>
      <c r="F9" s="70"/>
      <c r="G9" s="1"/>
      <c r="H9" s="1"/>
      <c r="I9" s="1"/>
      <c r="J9" s="1"/>
    </row>
    <row r="10" spans="1:12">
      <c r="A10" s="1"/>
      <c r="B10" s="1"/>
      <c r="D10" s="1"/>
      <c r="E10" s="1"/>
      <c r="F10" s="1"/>
      <c r="G10" s="1"/>
      <c r="H10" s="1"/>
      <c r="I10" s="1"/>
      <c r="J10" s="1"/>
    </row>
    <row r="11" spans="1:12">
      <c r="A11" s="1"/>
      <c r="B11" s="1"/>
      <c r="D11" s="1"/>
      <c r="E11" s="1"/>
      <c r="F11" s="1"/>
      <c r="G11" s="1"/>
      <c r="H11" s="1"/>
      <c r="I11" s="1"/>
      <c r="J11" s="1"/>
    </row>
    <row r="12" spans="1:12">
      <c r="A12" s="1"/>
      <c r="B12" s="1"/>
      <c r="D12" s="1"/>
      <c r="E12" s="1"/>
      <c r="F12" s="1"/>
      <c r="G12" s="1"/>
      <c r="H12" s="1"/>
      <c r="I12" s="1"/>
      <c r="J12" s="1"/>
    </row>
    <row r="13" spans="1:12">
      <c r="A13" s="1"/>
      <c r="B13" s="1"/>
      <c r="D13" s="1"/>
      <c r="E13" s="1"/>
      <c r="F13" s="1"/>
      <c r="G13" s="1"/>
      <c r="H13" s="1"/>
      <c r="I13" s="1"/>
      <c r="J13" s="1"/>
    </row>
    <row r="14" spans="1:12">
      <c r="A14" s="1"/>
      <c r="B14" s="1"/>
      <c r="D14" s="1"/>
      <c r="E14" s="1"/>
      <c r="F14" s="1"/>
      <c r="G14" s="1"/>
      <c r="H14" s="1"/>
      <c r="I14" s="1"/>
      <c r="J14" s="1"/>
    </row>
    <row r="15" spans="1:12">
      <c r="A15" s="1"/>
      <c r="B15" s="1"/>
      <c r="D15" s="1"/>
      <c r="E15" s="1"/>
      <c r="F15" s="1"/>
      <c r="G15" s="1"/>
      <c r="H15" s="1"/>
      <c r="I15" s="1"/>
      <c r="J15" s="1"/>
    </row>
    <row r="16" spans="1:12">
      <c r="A16" s="1"/>
      <c r="B16" s="1"/>
      <c r="D16" s="1"/>
      <c r="E16" s="1"/>
      <c r="F16" s="1"/>
      <c r="G16" s="1"/>
      <c r="H16" s="1"/>
      <c r="I16" s="1"/>
      <c r="J16" s="1"/>
    </row>
    <row r="17" spans="1:10">
      <c r="A17" s="1"/>
      <c r="B17" s="1"/>
      <c r="D17" s="1"/>
      <c r="E17" s="1"/>
      <c r="F17" s="1"/>
      <c r="G17" s="1"/>
      <c r="H17" s="1"/>
      <c r="I17" s="1"/>
      <c r="J17" s="1"/>
    </row>
    <row r="18" spans="1:10">
      <c r="A18" s="1"/>
      <c r="B18" s="1"/>
      <c r="D18" s="1"/>
      <c r="E18" s="1"/>
      <c r="F18" s="1"/>
      <c r="G18" s="1"/>
      <c r="H18" s="1"/>
      <c r="I18" s="1"/>
      <c r="J18" s="1"/>
    </row>
    <row r="19" spans="1:10">
      <c r="A19" s="1"/>
      <c r="B19" s="1"/>
      <c r="D19" s="1"/>
      <c r="E19" s="1"/>
      <c r="F19" s="1"/>
      <c r="G19" s="1"/>
      <c r="H19" s="1"/>
      <c r="I19" s="1"/>
      <c r="J19" s="1"/>
    </row>
    <row r="20" spans="1:10">
      <c r="A20" s="1"/>
      <c r="B20" s="1"/>
      <c r="D20" s="1"/>
      <c r="E20" s="1"/>
      <c r="F20" s="1"/>
      <c r="G20" s="1"/>
      <c r="H20" s="1"/>
      <c r="I20" s="1"/>
      <c r="J20" s="1"/>
    </row>
    <row r="21" spans="1:10">
      <c r="A21" s="1"/>
      <c r="B21" s="1"/>
      <c r="D21" s="1"/>
      <c r="E21" s="1"/>
      <c r="F21" s="1"/>
      <c r="G21" s="1"/>
      <c r="H21" s="1"/>
      <c r="I21" s="1"/>
      <c r="J21" s="1"/>
    </row>
    <row r="22" spans="1:10">
      <c r="A22" s="1"/>
      <c r="B22" s="1"/>
      <c r="D22" s="1"/>
      <c r="E22" s="1"/>
      <c r="F22" s="1"/>
      <c r="G22" s="1"/>
      <c r="H22" s="1"/>
      <c r="I22" s="1"/>
      <c r="J22" s="1"/>
    </row>
    <row r="23" spans="1:10">
      <c r="A23" s="1"/>
      <c r="B23" s="1"/>
      <c r="D23" s="1"/>
      <c r="E23" s="1"/>
      <c r="F23" s="1"/>
      <c r="G23" s="1"/>
      <c r="H23" s="1"/>
      <c r="I23" s="1"/>
      <c r="J23" s="1"/>
    </row>
    <row r="24" spans="1:10">
      <c r="A24" s="1"/>
      <c r="B24" s="1"/>
      <c r="D24" s="1"/>
      <c r="E24" s="1"/>
      <c r="F24" s="1"/>
      <c r="G24" s="1"/>
      <c r="H24" s="1"/>
      <c r="I24" s="1"/>
      <c r="J24" s="1"/>
    </row>
    <row r="25" spans="1:10">
      <c r="A25" s="1"/>
      <c r="B25" s="1"/>
      <c r="D25" s="1"/>
      <c r="E25" s="1"/>
      <c r="F25" s="1"/>
      <c r="G25" s="1"/>
      <c r="H25" s="1"/>
      <c r="I25" s="1"/>
      <c r="J25" s="1"/>
    </row>
  </sheetData>
  <hyperlinks>
    <hyperlink ref="B1:E1" location="'Objetos de dominio'!A1" display="&lt;&lt;&lt;&lt;Volver a los objetos de dominio" xr:uid="{E16C13F9-E49C-450C-B498-C1F962F54428}"/>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005C9-68B4-4EA3-86C4-48EACB28FBD0}">
  <sheetPr>
    <tabColor theme="7" tint="-0.499984740745262"/>
  </sheetPr>
  <dimension ref="A2:X23"/>
  <sheetViews>
    <sheetView topLeftCell="A9" workbookViewId="0">
      <selection activeCell="B14" sqref="B14:B16"/>
    </sheetView>
  </sheetViews>
  <sheetFormatPr defaultColWidth="9.140625" defaultRowHeight="15"/>
  <cols>
    <col min="1" max="1" width="20.5703125" style="3" customWidth="1"/>
    <col min="2" max="2" width="19.5703125" style="3" customWidth="1"/>
    <col min="3" max="3" width="15.7109375" style="3" bestFit="1" customWidth="1"/>
    <col min="4" max="4" width="12" style="3" customWidth="1"/>
    <col min="5" max="5" width="11.28515625" style="3" customWidth="1"/>
    <col min="6" max="6" width="14.85546875" style="3" customWidth="1"/>
    <col min="7" max="7" width="12.42578125" style="3" customWidth="1"/>
    <col min="8" max="8" width="12.28515625" style="3" bestFit="1" customWidth="1"/>
    <col min="9" max="9" width="24" style="3" customWidth="1"/>
    <col min="10" max="10" width="25.28515625" style="3" customWidth="1"/>
    <col min="11" max="11" width="16.140625" style="3" customWidth="1"/>
    <col min="12" max="12" width="16" style="3" customWidth="1"/>
    <col min="13" max="13" width="16.7109375" style="3" customWidth="1"/>
    <col min="14" max="14" width="16.5703125" style="3" customWidth="1"/>
    <col min="15" max="15" width="16.140625" style="3" bestFit="1" customWidth="1"/>
    <col min="16" max="16" width="30.7109375" style="3" customWidth="1"/>
    <col min="17" max="17" width="28.42578125" style="3" customWidth="1"/>
    <col min="18" max="18" width="19" style="3" customWidth="1"/>
    <col min="19" max="19" width="10.28515625" style="3" bestFit="1" customWidth="1"/>
    <col min="20" max="20" width="12.85546875" style="3" customWidth="1"/>
    <col min="21" max="21" width="19" style="3" customWidth="1"/>
    <col min="22" max="22" width="19.28515625" style="3" customWidth="1"/>
    <col min="23" max="23" width="22" style="3" customWidth="1"/>
    <col min="24" max="24" width="17.5703125" style="3" customWidth="1"/>
    <col min="25" max="16384" width="9.140625" style="3"/>
  </cols>
  <sheetData>
    <row r="2" spans="1:24">
      <c r="A2" s="153" t="s">
        <v>126</v>
      </c>
      <c r="B2" s="1900" t="s">
        <v>31</v>
      </c>
      <c r="C2" s="1901"/>
      <c r="D2" s="1901"/>
      <c r="E2" s="1901"/>
      <c r="F2" s="1901"/>
      <c r="G2" s="1901"/>
      <c r="H2" s="1901"/>
      <c r="I2" s="1901"/>
      <c r="J2" s="1901"/>
      <c r="K2" s="1901"/>
      <c r="L2" s="1901"/>
      <c r="M2" s="1901"/>
      <c r="N2" s="1901"/>
      <c r="O2" s="1901"/>
      <c r="P2" s="1901"/>
      <c r="Q2" s="1901"/>
      <c r="R2" s="1901"/>
      <c r="S2" s="1901"/>
      <c r="T2" s="1901"/>
      <c r="U2" s="1902"/>
    </row>
    <row r="3" spans="1:24">
      <c r="A3" s="154" t="s">
        <v>127</v>
      </c>
      <c r="B3" s="1903" t="s">
        <v>1550</v>
      </c>
      <c r="C3" s="1904"/>
      <c r="D3" s="1904"/>
      <c r="E3" s="1904"/>
      <c r="F3" s="1904"/>
      <c r="G3" s="1904"/>
      <c r="H3" s="1904"/>
      <c r="I3" s="1904"/>
      <c r="J3" s="1904"/>
      <c r="K3" s="1904"/>
      <c r="L3" s="1904"/>
      <c r="M3" s="1904"/>
      <c r="N3" s="1904"/>
      <c r="O3" s="1904"/>
      <c r="P3" s="1904"/>
      <c r="Q3" s="1904"/>
      <c r="R3" s="1904"/>
      <c r="S3" s="1904"/>
      <c r="T3" s="1904"/>
      <c r="U3" s="1905"/>
    </row>
    <row r="4" spans="1:24">
      <c r="A4" s="155" t="s">
        <v>129</v>
      </c>
      <c r="B4" s="1906" t="s">
        <v>7</v>
      </c>
      <c r="C4" s="1907"/>
      <c r="D4" s="1907"/>
      <c r="E4" s="1907"/>
      <c r="F4" s="1907"/>
      <c r="G4" s="1907"/>
      <c r="H4" s="1907"/>
      <c r="I4" s="1907"/>
      <c r="J4" s="1907"/>
      <c r="K4" s="1907"/>
      <c r="L4" s="1907"/>
      <c r="M4" s="1907"/>
      <c r="N4" s="1907"/>
      <c r="O4" s="1907"/>
      <c r="P4" s="1907"/>
      <c r="Q4" s="1907"/>
      <c r="R4" s="1907"/>
      <c r="S4" s="1907"/>
      <c r="T4" s="1907"/>
      <c r="U4" s="1908"/>
    </row>
    <row r="5" spans="1:24" ht="70.5" customHeight="1">
      <c r="A5" s="9" t="s">
        <v>130</v>
      </c>
      <c r="B5" s="25" t="s">
        <v>131</v>
      </c>
      <c r="C5" s="25" t="s">
        <v>132</v>
      </c>
      <c r="D5" s="25" t="s">
        <v>133</v>
      </c>
      <c r="E5" s="25" t="s">
        <v>134</v>
      </c>
      <c r="F5" s="9" t="s">
        <v>135</v>
      </c>
      <c r="G5" s="9" t="s">
        <v>136</v>
      </c>
      <c r="H5" s="9" t="s">
        <v>137</v>
      </c>
      <c r="I5" s="9" t="s">
        <v>138</v>
      </c>
      <c r="J5" s="9" t="s">
        <v>139</v>
      </c>
      <c r="K5" s="9" t="s">
        <v>140</v>
      </c>
      <c r="L5" s="9" t="s">
        <v>141</v>
      </c>
      <c r="M5" s="9" t="s">
        <v>142</v>
      </c>
      <c r="N5" s="88" t="s">
        <v>143</v>
      </c>
      <c r="O5" s="9" t="s">
        <v>144</v>
      </c>
      <c r="P5" s="9" t="s">
        <v>145</v>
      </c>
      <c r="Q5" s="9" t="s">
        <v>146</v>
      </c>
      <c r="R5" s="9" t="s">
        <v>147</v>
      </c>
      <c r="S5" s="9" t="s">
        <v>148</v>
      </c>
      <c r="T5" s="9" t="s">
        <v>149</v>
      </c>
      <c r="U5" s="9" t="s">
        <v>150</v>
      </c>
      <c r="V5" s="569" t="str">
        <f>A21</f>
        <v>Asignar precio a producto</v>
      </c>
      <c r="W5" s="570" t="str">
        <f>A22</f>
        <v>Consultar precio de producto</v>
      </c>
      <c r="X5" s="571" t="str">
        <f>A23</f>
        <v>Actualizar precio</v>
      </c>
    </row>
    <row r="6" spans="1:24" ht="144.75">
      <c r="A6" s="9" t="s">
        <v>576</v>
      </c>
      <c r="B6" s="9" t="s">
        <v>154</v>
      </c>
      <c r="C6" s="9">
        <v>36</v>
      </c>
      <c r="D6" s="9">
        <v>36</v>
      </c>
      <c r="E6" s="9" t="s">
        <v>155</v>
      </c>
      <c r="F6" s="9" t="s">
        <v>155</v>
      </c>
      <c r="G6" s="9" t="s">
        <v>155</v>
      </c>
      <c r="H6" s="9" t="s">
        <v>155</v>
      </c>
      <c r="I6" s="88" t="s">
        <v>155</v>
      </c>
      <c r="J6" s="9" t="s">
        <v>156</v>
      </c>
      <c r="K6" s="9" t="s">
        <v>157</v>
      </c>
      <c r="L6" s="9" t="s">
        <v>158</v>
      </c>
      <c r="M6" s="9" t="s">
        <v>159</v>
      </c>
      <c r="N6" s="9" t="s">
        <v>159</v>
      </c>
      <c r="O6" s="9" t="s">
        <v>159</v>
      </c>
      <c r="P6" s="9" t="s">
        <v>158</v>
      </c>
      <c r="Q6" s="9" t="s">
        <v>159</v>
      </c>
      <c r="R6" s="9" t="s">
        <v>158</v>
      </c>
      <c r="S6" s="9" t="s">
        <v>159</v>
      </c>
      <c r="T6" s="9" t="s">
        <v>159</v>
      </c>
      <c r="U6" s="9" t="s">
        <v>292</v>
      </c>
      <c r="V6" s="566"/>
      <c r="W6" s="567"/>
      <c r="X6" s="568"/>
    </row>
    <row r="7" spans="1:24" ht="87">
      <c r="A7" s="9" t="s">
        <v>1544</v>
      </c>
      <c r="B7" s="9" t="s">
        <v>383</v>
      </c>
      <c r="C7" s="9">
        <v>1</v>
      </c>
      <c r="D7" s="9">
        <v>11</v>
      </c>
      <c r="E7" s="9">
        <v>2</v>
      </c>
      <c r="F7" s="9">
        <v>2</v>
      </c>
      <c r="G7" s="9" t="s">
        <v>155</v>
      </c>
      <c r="H7" s="9">
        <v>0</v>
      </c>
      <c r="I7" s="9" t="s">
        <v>384</v>
      </c>
      <c r="J7" s="9" t="s">
        <v>1551</v>
      </c>
      <c r="K7" s="9">
        <v>0</v>
      </c>
      <c r="L7" s="9" t="s">
        <v>1552</v>
      </c>
      <c r="M7" s="9" t="s">
        <v>159</v>
      </c>
      <c r="N7" s="9" t="s">
        <v>159</v>
      </c>
      <c r="O7" s="9" t="s">
        <v>158</v>
      </c>
      <c r="P7" s="9" t="s">
        <v>158</v>
      </c>
      <c r="Q7" s="9" t="s">
        <v>159</v>
      </c>
      <c r="R7" s="9" t="s">
        <v>159</v>
      </c>
      <c r="S7" s="9" t="s">
        <v>158</v>
      </c>
      <c r="T7" s="9" t="s">
        <v>158</v>
      </c>
      <c r="U7" s="9" t="s">
        <v>1553</v>
      </c>
      <c r="V7" s="566"/>
      <c r="W7" s="567"/>
      <c r="X7" s="568"/>
    </row>
    <row r="8" spans="1:24" ht="144.75">
      <c r="A8" s="134" t="s">
        <v>1480</v>
      </c>
      <c r="B8" s="9" t="s">
        <v>312</v>
      </c>
      <c r="C8" s="9">
        <v>36</v>
      </c>
      <c r="D8" s="9">
        <v>36</v>
      </c>
      <c r="E8" s="9" t="s">
        <v>155</v>
      </c>
      <c r="F8" s="9" t="s">
        <v>155</v>
      </c>
      <c r="G8" s="9" t="s">
        <v>155</v>
      </c>
      <c r="H8" s="9" t="s">
        <v>155</v>
      </c>
      <c r="I8" s="88" t="s">
        <v>155</v>
      </c>
      <c r="J8" s="9" t="s">
        <v>156</v>
      </c>
      <c r="K8" s="9" t="s">
        <v>157</v>
      </c>
      <c r="L8" s="9" t="s">
        <v>158</v>
      </c>
      <c r="M8" s="9" t="s">
        <v>159</v>
      </c>
      <c r="N8" s="9" t="s">
        <v>159</v>
      </c>
      <c r="O8" s="9" t="s">
        <v>159</v>
      </c>
      <c r="P8" s="9" t="s">
        <v>158</v>
      </c>
      <c r="Q8" s="9" t="s">
        <v>159</v>
      </c>
      <c r="R8" s="9" t="s">
        <v>158</v>
      </c>
      <c r="S8" s="9" t="s">
        <v>159</v>
      </c>
      <c r="T8" s="9" t="s">
        <v>159</v>
      </c>
      <c r="U8" s="9" t="s">
        <v>292</v>
      </c>
      <c r="V8" s="566"/>
      <c r="W8" s="567"/>
      <c r="X8" s="568"/>
    </row>
    <row r="9" spans="1:24" ht="87">
      <c r="A9" s="134" t="s">
        <v>1543</v>
      </c>
      <c r="B9" s="9" t="s">
        <v>293</v>
      </c>
      <c r="C9" s="9">
        <v>1</v>
      </c>
      <c r="D9" s="9">
        <v>60</v>
      </c>
      <c r="E9" s="9" t="s">
        <v>155</v>
      </c>
      <c r="F9" s="9" t="s">
        <v>155</v>
      </c>
      <c r="G9" s="9" t="s">
        <v>155</v>
      </c>
      <c r="H9" s="9" t="s">
        <v>155</v>
      </c>
      <c r="I9" s="9" t="s">
        <v>155</v>
      </c>
      <c r="J9" s="9" t="s">
        <v>1554</v>
      </c>
      <c r="K9" s="9" t="s">
        <v>1555</v>
      </c>
      <c r="L9" s="9" t="s">
        <v>1556</v>
      </c>
      <c r="M9" s="9" t="s">
        <v>159</v>
      </c>
      <c r="N9" s="9" t="s">
        <v>159</v>
      </c>
      <c r="O9" s="9" t="s">
        <v>159</v>
      </c>
      <c r="P9" s="9" t="s">
        <v>159</v>
      </c>
      <c r="Q9" s="9" t="s">
        <v>159</v>
      </c>
      <c r="R9" s="9" t="s">
        <v>159</v>
      </c>
      <c r="S9" s="9" t="s">
        <v>159</v>
      </c>
      <c r="T9" s="9" t="s">
        <v>158</v>
      </c>
      <c r="U9" s="9" t="s">
        <v>1557</v>
      </c>
      <c r="V9" s="566"/>
      <c r="W9" s="567"/>
      <c r="X9" s="568"/>
    </row>
    <row r="10" spans="1:24">
      <c r="A10"/>
      <c r="B10"/>
      <c r="C10"/>
      <c r="D10"/>
      <c r="E10"/>
      <c r="F10"/>
      <c r="G10"/>
      <c r="H10"/>
      <c r="I10"/>
      <c r="J10"/>
      <c r="K10"/>
      <c r="L10"/>
      <c r="M10"/>
      <c r="N10"/>
      <c r="O10"/>
      <c r="P10"/>
      <c r="Q10"/>
      <c r="R10"/>
      <c r="S10"/>
      <c r="T10"/>
      <c r="U10"/>
      <c r="V10"/>
      <c r="W10"/>
    </row>
    <row r="11" spans="1:24">
      <c r="A11" s="430"/>
    </row>
    <row r="12" spans="1:24">
      <c r="A12" s="1887" t="s">
        <v>169</v>
      </c>
      <c r="B12" s="1888"/>
      <c r="C12" s="1889"/>
    </row>
    <row r="13" spans="1:24">
      <c r="A13" s="155" t="s">
        <v>2</v>
      </c>
      <c r="B13" s="427" t="s">
        <v>150</v>
      </c>
      <c r="C13" s="428" t="s">
        <v>170</v>
      </c>
      <c r="F13" s="151"/>
    </row>
    <row r="14" spans="1:24" ht="24" customHeight="1">
      <c r="A14" s="1446" t="s">
        <v>1558</v>
      </c>
      <c r="B14" s="1447" t="str">
        <f>Precio_Muestreo!F2</f>
        <v>Combinación única que indica que el identificador de los precios , no se puede repetir</v>
      </c>
      <c r="C14" s="74" t="str">
        <f>Precio_Muestreo!B3</f>
        <v>id</v>
      </c>
      <c r="F14" s="151"/>
      <c r="G14" s="151"/>
      <c r="H14" s="151"/>
      <c r="I14" s="151"/>
      <c r="J14" s="151"/>
      <c r="K14" s="151"/>
      <c r="L14" s="151"/>
      <c r="M14" s="151"/>
      <c r="N14" s="151"/>
      <c r="O14" s="151"/>
      <c r="P14" s="151"/>
      <c r="Q14" s="151"/>
      <c r="R14" s="151"/>
      <c r="S14" s="151"/>
      <c r="T14" s="151"/>
      <c r="U14" s="151"/>
    </row>
    <row r="15" spans="1:24" ht="25.5" customHeight="1">
      <c r="A15" s="1482"/>
      <c r="B15" s="1484"/>
      <c r="C15" s="1448" t="str">
        <f>Precio_Muestreo!E3</f>
        <v>MontoBase</v>
      </c>
      <c r="I15" s="151"/>
      <c r="K15" s="151"/>
    </row>
    <row r="16" spans="1:24" ht="29.25" customHeight="1">
      <c r="A16" s="1483"/>
      <c r="B16" s="1485"/>
      <c r="C16" s="1909"/>
    </row>
    <row r="19" spans="1:18">
      <c r="A19" s="2813" t="s">
        <v>172</v>
      </c>
      <c r="B19" s="2814"/>
      <c r="C19" s="2815" t="s">
        <v>3</v>
      </c>
      <c r="D19" s="2816"/>
      <c r="E19" s="2816"/>
      <c r="F19" s="2814"/>
      <c r="G19" s="2817" t="s">
        <v>173</v>
      </c>
      <c r="H19" s="2817"/>
      <c r="I19" s="2818"/>
      <c r="J19" s="2817" t="s">
        <v>174</v>
      </c>
      <c r="K19" s="2817"/>
      <c r="L19" s="2817"/>
      <c r="M19" s="2817"/>
      <c r="N19" s="2818"/>
      <c r="O19" s="2817" t="s">
        <v>175</v>
      </c>
      <c r="P19" s="2818"/>
      <c r="Q19" s="2817" t="s">
        <v>176</v>
      </c>
      <c r="R19" s="2819"/>
    </row>
    <row r="20" spans="1:18">
      <c r="A20" s="2828"/>
      <c r="B20" s="2829"/>
      <c r="C20" s="2830"/>
      <c r="D20" s="2831"/>
      <c r="E20" s="2831"/>
      <c r="F20" s="2829"/>
      <c r="G20" s="494" t="s">
        <v>177</v>
      </c>
      <c r="H20" s="494" t="s">
        <v>178</v>
      </c>
      <c r="I20" s="494" t="s">
        <v>3</v>
      </c>
      <c r="J20" s="494" t="s">
        <v>179</v>
      </c>
      <c r="K20" s="2832" t="s">
        <v>3</v>
      </c>
      <c r="L20" s="2832"/>
      <c r="M20" s="2832"/>
      <c r="N20" s="2833"/>
      <c r="O20" s="416" t="s">
        <v>180</v>
      </c>
      <c r="P20" s="494" t="s">
        <v>3</v>
      </c>
      <c r="Q20" s="494" t="s">
        <v>181</v>
      </c>
      <c r="R20" s="463" t="s">
        <v>182</v>
      </c>
    </row>
    <row r="21" spans="1:18" ht="29.25" customHeight="1">
      <c r="A21" s="1801" t="s">
        <v>1559</v>
      </c>
      <c r="B21" s="1802"/>
      <c r="C21" s="1805" t="s">
        <v>1560</v>
      </c>
      <c r="D21" s="1806"/>
      <c r="E21" s="1806"/>
      <c r="F21" s="1806"/>
      <c r="G21" s="459" t="s">
        <v>1561</v>
      </c>
      <c r="H21" s="561" t="s">
        <v>312</v>
      </c>
      <c r="I21" s="560" t="s">
        <v>1562</v>
      </c>
      <c r="J21" s="565" t="s">
        <v>31</v>
      </c>
      <c r="K21" s="1806" t="s">
        <v>1563</v>
      </c>
      <c r="L21" s="1806"/>
      <c r="M21" s="1806"/>
      <c r="N21" s="1807"/>
      <c r="O21" s="557" t="s">
        <v>1564</v>
      </c>
      <c r="P21" s="458" t="s">
        <v>1565</v>
      </c>
      <c r="Q21" s="556" t="s">
        <v>1566</v>
      </c>
      <c r="R21" s="458" t="s">
        <v>190</v>
      </c>
    </row>
    <row r="22" spans="1:18" ht="43.5">
      <c r="A22" s="1892" t="s">
        <v>1567</v>
      </c>
      <c r="B22" s="1893"/>
      <c r="C22" s="1894" t="s">
        <v>1568</v>
      </c>
      <c r="D22" s="1894"/>
      <c r="E22" s="1894"/>
      <c r="F22" s="1894"/>
      <c r="G22" s="460" t="s">
        <v>1561</v>
      </c>
      <c r="H22" s="562" t="s">
        <v>312</v>
      </c>
      <c r="I22" s="547" t="s">
        <v>1569</v>
      </c>
      <c r="J22" s="563" t="s">
        <v>1570</v>
      </c>
      <c r="K22" s="1894" t="s">
        <v>1571</v>
      </c>
      <c r="L22" s="1894"/>
      <c r="M22" s="1894"/>
      <c r="N22" s="1895"/>
      <c r="O22" s="558" t="s">
        <v>1572</v>
      </c>
      <c r="P22" s="547" t="s">
        <v>1573</v>
      </c>
      <c r="Q22" s="547" t="s">
        <v>1574</v>
      </c>
      <c r="R22" s="460" t="s">
        <v>190</v>
      </c>
    </row>
    <row r="23" spans="1:18" ht="43.5">
      <c r="A23" s="1896" t="s">
        <v>1575</v>
      </c>
      <c r="B23" s="1897"/>
      <c r="C23" s="1898" t="s">
        <v>1576</v>
      </c>
      <c r="D23" s="1898"/>
      <c r="E23" s="1898"/>
      <c r="F23" s="1899"/>
      <c r="G23" s="457" t="s">
        <v>1561</v>
      </c>
      <c r="H23" s="559" t="s">
        <v>312</v>
      </c>
      <c r="I23" s="492" t="s">
        <v>1577</v>
      </c>
      <c r="J23" s="564" t="s">
        <v>31</v>
      </c>
      <c r="K23" s="1898" t="s">
        <v>1578</v>
      </c>
      <c r="L23" s="1898"/>
      <c r="M23" s="1898"/>
      <c r="N23" s="1899"/>
      <c r="O23" s="559" t="s">
        <v>1579</v>
      </c>
      <c r="P23" s="326" t="s">
        <v>1580</v>
      </c>
      <c r="Q23" s="326" t="s">
        <v>1581</v>
      </c>
      <c r="R23" s="461" t="s">
        <v>190</v>
      </c>
    </row>
  </sheetData>
  <mergeCells count="23">
    <mergeCell ref="B14:B16"/>
    <mergeCell ref="A14:A16"/>
    <mergeCell ref="B2:U2"/>
    <mergeCell ref="B3:U3"/>
    <mergeCell ref="B4:U4"/>
    <mergeCell ref="A12:C12"/>
    <mergeCell ref="C15:C16"/>
    <mergeCell ref="Q19:R19"/>
    <mergeCell ref="K20:N20"/>
    <mergeCell ref="A21:B21"/>
    <mergeCell ref="C21:F21"/>
    <mergeCell ref="K21:N21"/>
    <mergeCell ref="A19:B20"/>
    <mergeCell ref="C19:F20"/>
    <mergeCell ref="G19:I19"/>
    <mergeCell ref="J19:N19"/>
    <mergeCell ref="O19:P19"/>
    <mergeCell ref="A22:B22"/>
    <mergeCell ref="C22:F22"/>
    <mergeCell ref="K22:N22"/>
    <mergeCell ref="A23:B23"/>
    <mergeCell ref="C23:F23"/>
    <mergeCell ref="K23:N23"/>
  </mergeCells>
  <hyperlinks>
    <hyperlink ref="B4" location="'Vendedor'!A1" display="Ver" xr:uid="{197F1A8B-5142-4BFD-A9A6-80C52DC188A5}"/>
    <hyperlink ref="B4:U4" location="'Precio_Muestreo'!A1" display="Ver" xr:uid="{4763C40D-736B-4CC0-9B24-688075F2D25F}"/>
    <hyperlink ref="V5" location="'Precio_Caracterizacion '!A26" display="=A26" xr:uid="{B82F6706-E15D-4DE8-877D-263C1B95A527}"/>
    <hyperlink ref="W5" location="'Precio_Caracterizacion '!A27" display="=A27" xr:uid="{91D0C01C-0D5A-47BD-AC3F-A510FE9E2EA6}"/>
    <hyperlink ref="X5" location="'Precio_Caracterizacion '!A28" display="=A28" xr:uid="{334D9954-555B-418E-9C0D-89DBD18363E6}"/>
    <hyperlink ref="A21:B21" location="'Precio_Caracterizacion '!V5" display="Asignar precio a producto" xr:uid="{FC004304-1624-4FB2-8F34-EF0361A86862}"/>
    <hyperlink ref="A22:B22" location="'Precio_Caracterizacion '!W5" display="Consultar precio de producto" xr:uid="{C688890E-8D53-4372-B504-7619057DCB61}"/>
    <hyperlink ref="A23:B23" location="'Precio_Caracterizacion '!X5" display="Actualizar precio" xr:uid="{BDC3B93D-3B6B-4A07-9237-1822B2EE71BE}"/>
  </hyperlinks>
  <pageMargins left="0.7" right="0.7" top="0.75" bottom="0.75" header="0.3" footer="0.3"/>
  <legacyDrawing r:id="rId1"/>
  <extLst>
    <ext xmlns:x14="http://schemas.microsoft.com/office/spreadsheetml/2009/9/main" uri="{CCE6A557-97BC-4b89-ADB6-D9C93CAAB3DF}">
      <x14:dataValidations xmlns:xm="http://schemas.microsoft.com/office/excel/2006/main" count="4">
        <x14:dataValidation type="list" allowBlank="1" showInputMessage="1" showErrorMessage="1" xr:uid="{A2CAFA0B-CAE1-4342-A6F0-5015CE1887E2}">
          <x14:formula1>
            <xm:f>'Valores '!$C$2:$C$4</xm:f>
          </x14:formula1>
          <xm:sqref>G7 G10:G11</xm:sqref>
        </x14:dataValidation>
        <x14:dataValidation type="list" allowBlank="1" showInputMessage="1" showErrorMessage="1" xr:uid="{CD242E90-F0ED-40A6-BE6E-495068F80BDE}">
          <x14:formula1>
            <xm:f>'Valores '!$D$2:$D$3</xm:f>
          </x14:formula1>
          <xm:sqref>L6:T6 M7:T7 M9:T9 L8:T8 L10:T10</xm:sqref>
        </x14:dataValidation>
        <x14:dataValidation type="list" allowBlank="1" showInputMessage="1" showErrorMessage="1" xr:uid="{9ADF1E23-1158-4A71-8165-DC43818C1029}">
          <x14:formula1>
            <xm:f>'Valores '!$A$1:$A$19</xm:f>
          </x14:formula1>
          <xm:sqref>B6:B8 B10</xm:sqref>
        </x14:dataValidation>
        <x14:dataValidation type="list" allowBlank="1" showInputMessage="1" showErrorMessage="1" xr:uid="{F3DE7E19-89E7-40A6-9DF7-B086FC73C837}">
          <x14:formula1>
            <xm:f>'Valores '!$C$2:$C$5</xm:f>
          </x14:formula1>
          <xm:sqref>G6 G8</xm:sqref>
        </x14:dataValidation>
      </x14:dataValidations>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DBD3E-3F36-453C-8A7F-2BB6BDB49B44}">
  <sheetPr>
    <tabColor theme="4" tint="-0.249977111117893"/>
  </sheetPr>
  <dimension ref="A2:M19"/>
  <sheetViews>
    <sheetView topLeftCell="A10" workbookViewId="0">
      <selection activeCell="B3" sqref="B3"/>
    </sheetView>
  </sheetViews>
  <sheetFormatPr defaultColWidth="9.140625" defaultRowHeight="15"/>
  <cols>
    <col min="1" max="1" width="26.28515625" customWidth="1"/>
    <col min="2" max="2" width="50" customWidth="1"/>
    <col min="3" max="3" width="21.140625" customWidth="1"/>
    <col min="4" max="4" width="32.7109375" customWidth="1"/>
    <col min="5" max="5" width="15.140625" customWidth="1"/>
    <col min="6" max="6" width="20.28515625" customWidth="1"/>
    <col min="7" max="7" width="22" customWidth="1"/>
    <col min="8" max="8" width="37.42578125" customWidth="1"/>
    <col min="9" max="9" width="27.7109375" customWidth="1"/>
    <col min="10" max="10" width="29.140625" customWidth="1"/>
    <col min="11" max="11" width="34.28515625" customWidth="1"/>
    <col min="12" max="12" width="26.85546875" customWidth="1"/>
    <col min="13" max="13" width="30.5703125" customWidth="1"/>
  </cols>
  <sheetData>
    <row r="2" spans="1:13" ht="19.5" customHeight="1">
      <c r="A2" s="289" t="s">
        <v>215</v>
      </c>
      <c r="B2" s="2834" t="s">
        <v>31</v>
      </c>
      <c r="C2" s="2834"/>
      <c r="D2" s="2834"/>
      <c r="E2" s="2834"/>
      <c r="F2" s="2834"/>
      <c r="G2" s="2834"/>
      <c r="H2" s="2834"/>
      <c r="I2" s="2834"/>
      <c r="J2" s="2834"/>
      <c r="K2" s="2834"/>
      <c r="L2" s="2834"/>
      <c r="M2" s="2835"/>
    </row>
    <row r="3" spans="1:13" ht="18" customHeight="1">
      <c r="A3" s="290" t="s">
        <v>127</v>
      </c>
      <c r="B3" s="1612" t="s">
        <v>216</v>
      </c>
      <c r="C3" s="1612"/>
      <c r="D3" s="1612"/>
      <c r="E3" s="1612"/>
      <c r="F3" s="1612"/>
      <c r="G3" s="1612"/>
      <c r="H3" s="1612"/>
      <c r="I3" s="1612"/>
      <c r="J3" s="1612"/>
      <c r="K3" s="1612"/>
      <c r="L3" s="1612"/>
      <c r="M3" s="1613"/>
    </row>
    <row r="4" spans="1:13" ht="23.25" customHeight="1">
      <c r="A4" s="291" t="s">
        <v>217</v>
      </c>
      <c r="B4" s="1929" t="s">
        <v>218</v>
      </c>
      <c r="C4" s="1929"/>
      <c r="D4" s="292" t="s">
        <v>219</v>
      </c>
      <c r="E4" s="1930" t="s">
        <v>220</v>
      </c>
      <c r="F4" s="1930"/>
      <c r="G4" s="1931" t="s">
        <v>221</v>
      </c>
      <c r="H4" s="1931"/>
      <c r="I4" s="294" t="s">
        <v>222</v>
      </c>
      <c r="J4" s="295" t="s">
        <v>223</v>
      </c>
      <c r="K4" s="296" t="s">
        <v>224</v>
      </c>
      <c r="L4" s="2836" t="s">
        <v>225</v>
      </c>
      <c r="M4" s="2837" t="s">
        <v>226</v>
      </c>
    </row>
    <row r="5" spans="1:13" ht="15" customHeight="1">
      <c r="A5" s="2838" t="s">
        <v>217</v>
      </c>
      <c r="B5" s="1929" t="s">
        <v>227</v>
      </c>
      <c r="C5" s="1929" t="s">
        <v>3</v>
      </c>
      <c r="D5" s="1932" t="s">
        <v>228</v>
      </c>
      <c r="E5" s="1930" t="s">
        <v>229</v>
      </c>
      <c r="F5" s="1930"/>
      <c r="G5" s="2839" t="s">
        <v>230</v>
      </c>
      <c r="H5" s="2839"/>
      <c r="I5" s="2840" t="s">
        <v>231</v>
      </c>
      <c r="J5" s="2841" t="s">
        <v>232</v>
      </c>
      <c r="K5" s="2842" t="s">
        <v>233</v>
      </c>
      <c r="L5" s="2836"/>
      <c r="M5" s="2837"/>
    </row>
    <row r="6" spans="1:13" ht="24" customHeight="1">
      <c r="A6" s="2838"/>
      <c r="B6" s="1929"/>
      <c r="C6" s="1929"/>
      <c r="D6" s="1932"/>
      <c r="E6" s="293" t="s">
        <v>234</v>
      </c>
      <c r="F6" s="293" t="s">
        <v>3</v>
      </c>
      <c r="G6" s="297" t="s">
        <v>235</v>
      </c>
      <c r="H6" s="297" t="s">
        <v>3</v>
      </c>
      <c r="I6" s="2840"/>
      <c r="J6" s="2841"/>
      <c r="K6" s="2842"/>
      <c r="L6" s="2843"/>
      <c r="M6" s="2837"/>
    </row>
    <row r="7" spans="1:13" ht="30">
      <c r="A7" s="1928" t="s">
        <v>24</v>
      </c>
      <c r="B7" s="1926" t="s">
        <v>1582</v>
      </c>
      <c r="C7" s="1926" t="s">
        <v>1583</v>
      </c>
      <c r="D7" s="1933" t="s">
        <v>31</v>
      </c>
      <c r="E7" s="1925"/>
      <c r="F7" s="1925"/>
      <c r="G7" s="298" t="s">
        <v>1584</v>
      </c>
      <c r="H7" s="299" t="s">
        <v>1585</v>
      </c>
      <c r="I7" s="1925"/>
      <c r="J7" s="1926" t="s">
        <v>1586</v>
      </c>
      <c r="K7" s="1927"/>
      <c r="L7" s="305"/>
      <c r="M7" s="1913" t="s">
        <v>1587</v>
      </c>
    </row>
    <row r="8" spans="1:13" ht="30">
      <c r="A8" s="1928"/>
      <c r="B8" s="1926"/>
      <c r="C8" s="1926"/>
      <c r="D8" s="1933"/>
      <c r="E8" s="1925"/>
      <c r="F8" s="1925"/>
      <c r="G8" s="300" t="s">
        <v>1588</v>
      </c>
      <c r="H8" s="301" t="s">
        <v>1589</v>
      </c>
      <c r="I8" s="1925"/>
      <c r="J8" s="1926"/>
      <c r="K8" s="1927"/>
      <c r="L8" s="306" t="s">
        <v>736</v>
      </c>
      <c r="M8" s="1913"/>
    </row>
    <row r="9" spans="1:13" ht="30">
      <c r="A9" s="1928"/>
      <c r="B9" s="1926"/>
      <c r="C9" s="1926"/>
      <c r="D9" s="1933"/>
      <c r="E9" s="1925"/>
      <c r="F9" s="1925"/>
      <c r="G9" s="298" t="s">
        <v>1590</v>
      </c>
      <c r="H9" s="299" t="s">
        <v>1591</v>
      </c>
      <c r="I9" s="1925"/>
      <c r="J9" s="1926"/>
      <c r="K9" s="1927"/>
      <c r="L9" s="306"/>
      <c r="M9" s="1913"/>
    </row>
    <row r="10" spans="1:13" ht="39.75" customHeight="1">
      <c r="A10" s="1928"/>
      <c r="B10" s="1926"/>
      <c r="C10" s="1926"/>
      <c r="D10" s="1933"/>
      <c r="E10" s="1925"/>
      <c r="F10" s="1925"/>
      <c r="G10" s="298" t="s">
        <v>1592</v>
      </c>
      <c r="H10" s="299" t="s">
        <v>1593</v>
      </c>
      <c r="I10" s="1925"/>
      <c r="J10" s="1926"/>
      <c r="K10" s="1927"/>
      <c r="L10" s="307"/>
      <c r="M10" s="1913"/>
    </row>
    <row r="11" spans="1:13" ht="39" customHeight="1">
      <c r="A11" s="1914" t="s">
        <v>24</v>
      </c>
      <c r="B11" s="1916" t="s">
        <v>1594</v>
      </c>
      <c r="C11" s="1916" t="s">
        <v>1595</v>
      </c>
      <c r="D11" s="1918" t="s">
        <v>31</v>
      </c>
      <c r="E11" s="2844"/>
      <c r="F11" s="2844"/>
      <c r="G11" s="215" t="s">
        <v>1596</v>
      </c>
      <c r="H11" s="215" t="s">
        <v>1597</v>
      </c>
      <c r="I11" s="2844"/>
      <c r="J11" s="1920" t="s">
        <v>1598</v>
      </c>
      <c r="K11" s="2844"/>
      <c r="L11" s="1922" t="s">
        <v>1599</v>
      </c>
      <c r="M11" s="1923" t="s">
        <v>1600</v>
      </c>
    </row>
    <row r="12" spans="1:13" ht="27" customHeight="1">
      <c r="A12" s="1915"/>
      <c r="B12" s="1917"/>
      <c r="C12" s="1917"/>
      <c r="D12" s="1919"/>
      <c r="E12" s="2845"/>
      <c r="F12" s="2845"/>
      <c r="G12" s="302" t="s">
        <v>1601</v>
      </c>
      <c r="H12" s="303" t="s">
        <v>1602</v>
      </c>
      <c r="I12" s="2845"/>
      <c r="J12" s="1921"/>
      <c r="K12" s="2845"/>
      <c r="L12" s="1919"/>
      <c r="M12" s="1924"/>
    </row>
    <row r="13" spans="1:13" ht="32.25" customHeight="1">
      <c r="A13" s="1935" t="s">
        <v>8</v>
      </c>
      <c r="B13" s="1937" t="s">
        <v>1603</v>
      </c>
      <c r="C13" s="1939" t="s">
        <v>1604</v>
      </c>
      <c r="D13" s="1937" t="s">
        <v>31</v>
      </c>
      <c r="E13" s="1911"/>
      <c r="F13" s="1911"/>
      <c r="G13" s="310" t="s">
        <v>1605</v>
      </c>
      <c r="H13" s="311" t="s">
        <v>1606</v>
      </c>
      <c r="I13" s="1700"/>
      <c r="J13" s="1700" t="s">
        <v>1607</v>
      </c>
      <c r="K13" s="1700"/>
      <c r="L13" s="1700" t="s">
        <v>422</v>
      </c>
      <c r="M13" s="1702" t="s">
        <v>1608</v>
      </c>
    </row>
    <row r="14" spans="1:13" ht="30.75" customHeight="1">
      <c r="A14" s="1936"/>
      <c r="B14" s="1938"/>
      <c r="C14" s="1940"/>
      <c r="D14" s="1938"/>
      <c r="E14" s="1912"/>
      <c r="F14" s="1912"/>
      <c r="G14" s="242" t="s">
        <v>1609</v>
      </c>
      <c r="H14" s="243" t="s">
        <v>1610</v>
      </c>
      <c r="I14" s="1934"/>
      <c r="J14" s="1934"/>
      <c r="K14" s="1934"/>
      <c r="L14" s="1934"/>
      <c r="M14" s="1910"/>
    </row>
    <row r="19" spans="2:2">
      <c r="B19" s="304"/>
    </row>
  </sheetData>
  <mergeCells count="48">
    <mergeCell ref="J13:J14"/>
    <mergeCell ref="I13:I14"/>
    <mergeCell ref="K13:K14"/>
    <mergeCell ref="L13:L14"/>
    <mergeCell ref="A13:A14"/>
    <mergeCell ref="B13:B14"/>
    <mergeCell ref="C13:C14"/>
    <mergeCell ref="D13:D14"/>
    <mergeCell ref="C5:C6"/>
    <mergeCell ref="D5:D6"/>
    <mergeCell ref="E5:F5"/>
    <mergeCell ref="B7:B10"/>
    <mergeCell ref="C7:C10"/>
    <mergeCell ref="D7:D10"/>
    <mergeCell ref="E7:E10"/>
    <mergeCell ref="F7:F10"/>
    <mergeCell ref="J7:J10"/>
    <mergeCell ref="K7:K10"/>
    <mergeCell ref="A7:A10"/>
    <mergeCell ref="G5:H5"/>
    <mergeCell ref="B2:M2"/>
    <mergeCell ref="B3:M3"/>
    <mergeCell ref="B4:C4"/>
    <mergeCell ref="E4:F4"/>
    <mergeCell ref="G4:H4"/>
    <mergeCell ref="L4:L6"/>
    <mergeCell ref="M4:M6"/>
    <mergeCell ref="I5:I6"/>
    <mergeCell ref="J5:J6"/>
    <mergeCell ref="K5:K6"/>
    <mergeCell ref="A5:A6"/>
    <mergeCell ref="B5:B6"/>
    <mergeCell ref="M13:M14"/>
    <mergeCell ref="E13:E14"/>
    <mergeCell ref="F13:F14"/>
    <mergeCell ref="M7:M10"/>
    <mergeCell ref="A11:A12"/>
    <mergeCell ref="B11:B12"/>
    <mergeCell ref="C11:C12"/>
    <mergeCell ref="D11:D12"/>
    <mergeCell ref="E11:E12"/>
    <mergeCell ref="F11:F12"/>
    <mergeCell ref="I11:I12"/>
    <mergeCell ref="J11:J12"/>
    <mergeCell ref="K11:K12"/>
    <mergeCell ref="L11:L12"/>
    <mergeCell ref="M11:M12"/>
    <mergeCell ref="I7:I10"/>
  </mergeCells>
  <hyperlinks>
    <hyperlink ref="B3:M3" location="'Precio_Muestreo'!A1" display="Muestreo de datos….." xr:uid="{AB4E715D-8400-4EA0-83B4-4D4A9EEFFBE7}"/>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620680-8EF8-4A2E-A354-B8EA7F8DC8B6}">
  <sheetPr>
    <tabColor theme="8" tint="0.39997558519241921"/>
  </sheetPr>
  <dimension ref="A1:I16"/>
  <sheetViews>
    <sheetView workbookViewId="0">
      <selection activeCell="A9" sqref="A9"/>
    </sheetView>
  </sheetViews>
  <sheetFormatPr defaultColWidth="9.140625" defaultRowHeight="15"/>
  <cols>
    <col min="1" max="1" width="39.140625" style="72" customWidth="1"/>
    <col min="2" max="3" width="32.7109375" style="72" customWidth="1"/>
    <col min="4" max="6" width="39.42578125" style="72" customWidth="1"/>
    <col min="7" max="7" width="38.5703125" style="72" bestFit="1" customWidth="1"/>
    <col min="8" max="9" width="58.5703125" style="72" customWidth="1"/>
    <col min="10" max="16384" width="9.140625" style="72"/>
  </cols>
  <sheetData>
    <row r="1" spans="1:9">
      <c r="A1" s="438" t="s">
        <v>1193</v>
      </c>
      <c r="B1" s="91" t="s">
        <v>1611</v>
      </c>
      <c r="C1" s="104" t="s">
        <v>1</v>
      </c>
      <c r="D1" s="104"/>
      <c r="E1" s="104"/>
      <c r="F1" s="104"/>
      <c r="G1" s="104"/>
      <c r="H1" s="104"/>
      <c r="I1" s="104"/>
    </row>
    <row r="2" spans="1:9" ht="39" customHeight="1">
      <c r="A2" s="160" t="s">
        <v>1612</v>
      </c>
      <c r="B2" s="160" t="s">
        <v>1613</v>
      </c>
      <c r="C2" s="160" t="s">
        <v>1614</v>
      </c>
      <c r="D2" s="160" t="s">
        <v>1615</v>
      </c>
      <c r="E2" s="130" t="s">
        <v>1616</v>
      </c>
      <c r="F2" s="160" t="s">
        <v>1617</v>
      </c>
      <c r="G2" s="160" t="s">
        <v>1618</v>
      </c>
      <c r="H2" s="160" t="s">
        <v>1619</v>
      </c>
      <c r="I2" s="105"/>
    </row>
    <row r="3" spans="1:9" ht="18" customHeight="1">
      <c r="A3" s="63" t="s">
        <v>1620</v>
      </c>
      <c r="B3" s="63" t="s">
        <v>1621</v>
      </c>
      <c r="C3" s="63" t="s">
        <v>1622</v>
      </c>
      <c r="D3" s="9" t="s">
        <v>1623</v>
      </c>
      <c r="E3" s="63" t="s">
        <v>1624</v>
      </c>
      <c r="F3" s="9" t="s">
        <v>1625</v>
      </c>
      <c r="G3" s="9" t="s">
        <v>1626</v>
      </c>
      <c r="H3" s="131" t="s">
        <v>105</v>
      </c>
      <c r="I3" s="106"/>
    </row>
    <row r="4" spans="1:9" ht="87">
      <c r="A4" s="7" t="s">
        <v>1627</v>
      </c>
      <c r="B4" s="9" t="s">
        <v>1628</v>
      </c>
      <c r="C4" s="9" t="s">
        <v>1629</v>
      </c>
      <c r="D4" s="9" t="s">
        <v>8</v>
      </c>
      <c r="E4" s="9" t="s">
        <v>1630</v>
      </c>
      <c r="F4" s="9" t="s">
        <v>1631</v>
      </c>
      <c r="G4" s="9" t="s">
        <v>120</v>
      </c>
      <c r="H4" s="131" t="str">
        <f>A4 &amp;"--" &amp;"--"&amp; B4 &amp;"--"&amp; K10 &amp;"--"</f>
        <v>9f3b2e8c-1d7a-4f1e-8e3b-7d6d5b9f4c2a----8b7e4c12-3f41-4b9d-8a67-9e3f91e4a7c2----</v>
      </c>
      <c r="I4" s="107"/>
    </row>
    <row r="5" spans="1:9" ht="29.25">
      <c r="A5" s="7" t="s">
        <v>1632</v>
      </c>
      <c r="B5" s="9" t="s">
        <v>1633</v>
      </c>
      <c r="C5" s="9" t="s">
        <v>1634</v>
      </c>
      <c r="D5" s="9" t="s">
        <v>8</v>
      </c>
      <c r="E5" s="9" t="s">
        <v>1635</v>
      </c>
      <c r="F5" s="9" t="s">
        <v>1636</v>
      </c>
      <c r="G5" s="7" t="s">
        <v>1637</v>
      </c>
      <c r="H5" s="131" t="str">
        <f>A5 &amp;"--" &amp;"--"&amp; B5 &amp;"--"&amp; K11 &amp;"--"</f>
        <v>d4e6a1b0-9c3f-42b8-bf7d-2a8e9f1d0c5e----d1f6a9b8-2c3e-4f0d-9b7e-6a4c2d1e9f53----</v>
      </c>
    </row>
    <row r="6" spans="1:9">
      <c r="E6"/>
      <c r="G6" s="3"/>
    </row>
    <row r="7" spans="1:9">
      <c r="E7"/>
      <c r="G7" s="3"/>
    </row>
    <row r="8" spans="1:9">
      <c r="B8" s="72" t="s">
        <v>214</v>
      </c>
      <c r="E8"/>
    </row>
    <row r="10" spans="1:9">
      <c r="E10"/>
    </row>
    <row r="11" spans="1:9">
      <c r="E11"/>
    </row>
    <row r="12" spans="1:9">
      <c r="E12"/>
    </row>
    <row r="13" spans="1:9">
      <c r="E13"/>
    </row>
    <row r="16" spans="1:9">
      <c r="H16" s="72" t="s">
        <v>214</v>
      </c>
    </row>
  </sheetData>
  <hyperlinks>
    <hyperlink ref="C1" location="'Modelo de dominio'!A1" display="&lt;&lt; volver al modelo de dominio" xr:uid="{1C2B2481-8D54-47F9-8139-6B344D0F679F}"/>
    <hyperlink ref="B1" location="'compra'!A1" display="&lt;&lt;volver al listado de compras" xr:uid="{A362AF64-5C51-4DCA-8F04-C9B26D9B4B4B}"/>
    <hyperlink ref="A1" location="'Objetos de dominio'!A1" display="&lt;&lt; volver al listado de objetos de dominio" xr:uid="{22A98BC9-EFBB-458D-8B8E-5B5A704BE4D5}"/>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3DF638-0419-4B30-9A65-0E4D06C0D41C}">
  <sheetPr>
    <tabColor theme="8" tint="0.39997558519241921"/>
  </sheetPr>
  <dimension ref="A1:BZ99"/>
  <sheetViews>
    <sheetView topLeftCell="A12" workbookViewId="0">
      <selection activeCell="A16" sqref="A16:C23"/>
    </sheetView>
  </sheetViews>
  <sheetFormatPr defaultColWidth="9.140625" defaultRowHeight="15"/>
  <cols>
    <col min="1" max="1" width="24" style="7" customWidth="1"/>
    <col min="2" max="2" width="25.42578125" style="7" customWidth="1"/>
    <col min="3" max="3" width="31.140625" style="7" customWidth="1"/>
    <col min="4" max="4" width="15.7109375" style="7" customWidth="1"/>
    <col min="5" max="5" width="9.140625" style="7"/>
    <col min="6" max="6" width="8.42578125" style="7" customWidth="1"/>
    <col min="7" max="7" width="16.42578125" style="7" customWidth="1"/>
    <col min="8" max="8" width="12.42578125" style="7" customWidth="1"/>
    <col min="9" max="9" width="21.42578125" style="7" customWidth="1"/>
    <col min="10" max="10" width="32.42578125" style="7" customWidth="1"/>
    <col min="11" max="11" width="18.42578125" style="7" customWidth="1"/>
    <col min="12" max="12" width="11.28515625" style="7" customWidth="1"/>
    <col min="13" max="13" width="9.140625" style="7" customWidth="1"/>
    <col min="14" max="14" width="11.140625" style="7" customWidth="1"/>
    <col min="15" max="15" width="17.28515625" style="7" customWidth="1"/>
    <col min="16" max="16" width="23.85546875" style="7" customWidth="1"/>
    <col min="17" max="17" width="26.140625" style="7" customWidth="1"/>
    <col min="18" max="18" width="19.85546875" style="7" customWidth="1"/>
    <col min="19" max="19" width="11.28515625" style="7" customWidth="1"/>
    <col min="20" max="20" width="21.7109375" style="7" customWidth="1"/>
    <col min="21" max="21" width="59.28515625" style="7" customWidth="1"/>
    <col min="22" max="22" width="31.28515625" style="7" customWidth="1"/>
    <col min="23" max="23" width="29.42578125" style="7" customWidth="1"/>
    <col min="24" max="24" width="27" style="7" customWidth="1"/>
    <col min="25" max="25" width="25.7109375" style="7" customWidth="1"/>
    <col min="26" max="26" width="24.85546875" style="7" customWidth="1"/>
    <col min="27" max="16384" width="9.140625" style="7"/>
  </cols>
  <sheetData>
    <row r="1" spans="1:78">
      <c r="A1" s="1942" t="s">
        <v>93</v>
      </c>
      <c r="B1" s="1942"/>
      <c r="C1" s="1942"/>
      <c r="D1" s="1942" t="s">
        <v>1</v>
      </c>
      <c r="E1" s="1942"/>
      <c r="F1" s="1942"/>
      <c r="G1" s="1942" t="s">
        <v>125</v>
      </c>
      <c r="H1" s="1942"/>
      <c r="I1" s="1942"/>
      <c r="J1" s="68"/>
      <c r="K1" s="68"/>
      <c r="L1" s="68"/>
      <c r="M1" s="68"/>
      <c r="N1" s="68"/>
      <c r="O1" s="68"/>
      <c r="P1" s="68"/>
      <c r="Q1" s="68"/>
      <c r="R1" s="68"/>
      <c r="S1" s="68"/>
      <c r="T1" s="68"/>
      <c r="U1" s="68"/>
      <c r="V1" s="413"/>
      <c r="W1" s="68"/>
      <c r="X1" s="68"/>
      <c r="Y1" s="68"/>
      <c r="Z1" s="68"/>
      <c r="AA1" s="68"/>
      <c r="AB1" s="68"/>
      <c r="AC1" s="68"/>
      <c r="AD1" s="68"/>
      <c r="AE1" s="68"/>
      <c r="AF1" s="68"/>
      <c r="AG1" s="68"/>
      <c r="AH1" s="68"/>
      <c r="AI1" s="68"/>
      <c r="AJ1" s="68"/>
      <c r="AK1" s="68"/>
      <c r="AL1" s="68"/>
      <c r="AM1" s="68"/>
      <c r="AN1" s="68"/>
      <c r="AO1" s="68"/>
      <c r="AP1" s="68"/>
      <c r="AQ1" s="68"/>
      <c r="AR1" s="68"/>
      <c r="AS1" s="68"/>
      <c r="AT1" s="68"/>
      <c r="AU1" s="68"/>
      <c r="AV1" s="68"/>
      <c r="AW1" s="68"/>
      <c r="AX1" s="68"/>
      <c r="AY1" s="68"/>
      <c r="AZ1" s="68"/>
      <c r="BA1" s="68"/>
      <c r="BB1" s="68"/>
      <c r="BC1" s="68"/>
      <c r="BD1" s="68"/>
      <c r="BE1" s="68"/>
      <c r="BF1" s="68"/>
      <c r="BG1" s="68"/>
      <c r="BH1" s="68"/>
      <c r="BI1" s="68"/>
      <c r="BJ1" s="68"/>
      <c r="BK1" s="68"/>
      <c r="BL1" s="68"/>
      <c r="BM1" s="68"/>
      <c r="BN1" s="68"/>
      <c r="BO1" s="68"/>
      <c r="BP1" s="68"/>
      <c r="BQ1" s="68"/>
      <c r="BR1" s="68"/>
      <c r="BS1" s="68"/>
      <c r="BT1" s="412"/>
      <c r="BU1" s="83"/>
      <c r="BV1" s="83"/>
      <c r="BW1" s="83"/>
      <c r="BX1" s="83"/>
      <c r="BY1" s="83"/>
    </row>
    <row r="2" spans="1:78">
      <c r="A2" s="89" t="s">
        <v>126</v>
      </c>
      <c r="B2" s="1340" t="s">
        <v>30</v>
      </c>
      <c r="C2" s="1340"/>
      <c r="D2" s="1340"/>
      <c r="E2" s="1340"/>
      <c r="F2" s="1340"/>
      <c r="G2" s="1340"/>
      <c r="H2" s="1340"/>
      <c r="I2" s="1340"/>
      <c r="J2" s="1340"/>
      <c r="K2" s="1340"/>
      <c r="L2" s="1340"/>
      <c r="M2" s="1340"/>
      <c r="N2" s="1340"/>
      <c r="O2" s="1340"/>
      <c r="P2" s="1340"/>
      <c r="Q2" s="1340"/>
      <c r="R2" s="1340"/>
      <c r="S2" s="1340"/>
      <c r="T2" s="1340"/>
      <c r="U2" s="1340"/>
      <c r="V2" s="68"/>
      <c r="W2" s="68"/>
      <c r="X2" s="68"/>
      <c r="Y2" s="68"/>
      <c r="Z2" s="68"/>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c r="BS2" s="68"/>
      <c r="BT2" s="68"/>
      <c r="BU2" s="68"/>
      <c r="BV2" s="68"/>
      <c r="BW2" s="68"/>
      <c r="BX2" s="68"/>
      <c r="BY2" s="68"/>
      <c r="BZ2" s="140"/>
    </row>
    <row r="3" spans="1:78">
      <c r="A3" s="89" t="s">
        <v>127</v>
      </c>
      <c r="B3" s="1340" t="s">
        <v>1638</v>
      </c>
      <c r="C3" s="1340"/>
      <c r="D3" s="1340"/>
      <c r="E3" s="1340"/>
      <c r="F3" s="1340"/>
      <c r="G3" s="1340"/>
      <c r="H3" s="1340"/>
      <c r="I3" s="1340"/>
      <c r="J3" s="1340"/>
      <c r="K3" s="1340"/>
      <c r="L3" s="1340"/>
      <c r="M3" s="1340"/>
      <c r="N3" s="1340"/>
      <c r="O3" s="1340"/>
      <c r="P3" s="1340"/>
      <c r="Q3" s="1340"/>
      <c r="R3" s="1340"/>
      <c r="S3" s="1340"/>
      <c r="T3" s="1340"/>
      <c r="U3" s="1340"/>
      <c r="V3" s="68"/>
      <c r="W3" s="68"/>
      <c r="X3" s="68"/>
      <c r="Y3" s="68"/>
      <c r="Z3" s="68"/>
      <c r="AA3" s="68"/>
      <c r="AB3" s="68"/>
      <c r="AC3" s="68"/>
      <c r="AD3" s="68"/>
      <c r="AE3" s="68"/>
      <c r="AF3" s="68"/>
      <c r="AG3" s="68"/>
      <c r="AH3" s="68"/>
      <c r="AI3" s="68"/>
      <c r="AJ3" s="68"/>
      <c r="AK3" s="68"/>
      <c r="AL3" s="68"/>
      <c r="AM3" s="68"/>
      <c r="AN3" s="68"/>
      <c r="AO3" s="68"/>
      <c r="AP3" s="68"/>
      <c r="AQ3" s="68"/>
      <c r="AR3" s="68"/>
      <c r="AS3" s="68"/>
      <c r="AT3" s="68"/>
      <c r="AU3" s="68"/>
      <c r="AV3" s="68"/>
      <c r="AW3" s="68"/>
      <c r="AX3" s="68"/>
      <c r="AY3" s="68"/>
      <c r="AZ3" s="68"/>
      <c r="BA3" s="68"/>
      <c r="BB3" s="68"/>
      <c r="BC3" s="68"/>
      <c r="BD3" s="68"/>
      <c r="BE3" s="68"/>
      <c r="BF3" s="68"/>
      <c r="BG3" s="68"/>
      <c r="BH3" s="68"/>
      <c r="BI3" s="68"/>
      <c r="BJ3" s="68"/>
      <c r="BK3" s="68"/>
      <c r="BL3" s="68"/>
      <c r="BM3" s="68"/>
      <c r="BN3" s="68"/>
      <c r="BO3" s="68"/>
      <c r="BP3" s="68"/>
      <c r="BQ3" s="68"/>
      <c r="BR3" s="68"/>
      <c r="BS3" s="68"/>
      <c r="BT3" s="68"/>
      <c r="BU3" s="68"/>
      <c r="BV3" s="68"/>
      <c r="BW3" s="68"/>
      <c r="BX3" s="68"/>
      <c r="BY3" s="68"/>
      <c r="BZ3" s="140"/>
    </row>
    <row r="4" spans="1:78">
      <c r="A4" s="89" t="s">
        <v>129</v>
      </c>
      <c r="B4" s="1943" t="s">
        <v>7</v>
      </c>
      <c r="C4" s="1943"/>
      <c r="D4" s="1943"/>
      <c r="E4" s="1943"/>
      <c r="F4" s="1943"/>
      <c r="G4" s="1943"/>
      <c r="H4" s="1943"/>
      <c r="I4" s="1943"/>
      <c r="J4" s="1943"/>
      <c r="K4" s="1943"/>
      <c r="L4" s="1943"/>
      <c r="M4" s="1943"/>
      <c r="N4" s="1943"/>
      <c r="O4" s="1943"/>
      <c r="P4" s="1943"/>
      <c r="Q4" s="1943"/>
      <c r="R4" s="1943"/>
      <c r="S4" s="1943"/>
      <c r="T4" s="1943"/>
      <c r="U4" s="1943"/>
      <c r="V4" s="68"/>
      <c r="W4" s="68"/>
      <c r="X4" s="68"/>
      <c r="Y4" s="68"/>
      <c r="Z4" s="68"/>
      <c r="AA4" s="68"/>
      <c r="AB4" s="68"/>
      <c r="AC4" s="68"/>
      <c r="AD4" s="68"/>
      <c r="AE4" s="68"/>
      <c r="AF4" s="68"/>
      <c r="AG4" s="68"/>
      <c r="AH4" s="68"/>
      <c r="AI4" s="68"/>
      <c r="AJ4" s="68"/>
      <c r="AK4" s="68"/>
      <c r="AL4" s="68"/>
      <c r="AM4" s="68"/>
      <c r="AN4" s="68"/>
      <c r="AO4" s="68"/>
      <c r="AP4" s="68"/>
      <c r="AQ4" s="68"/>
      <c r="AR4" s="68"/>
      <c r="AS4" s="68"/>
      <c r="AT4" s="68"/>
      <c r="AU4" s="68"/>
      <c r="AV4" s="68"/>
      <c r="AW4" s="68"/>
      <c r="AX4" s="68"/>
      <c r="AY4" s="68"/>
      <c r="AZ4" s="68"/>
      <c r="BA4" s="68"/>
      <c r="BB4" s="68"/>
      <c r="BC4" s="68"/>
      <c r="BD4" s="68"/>
      <c r="BE4" s="68"/>
      <c r="BF4" s="68"/>
      <c r="BG4" s="68"/>
      <c r="BH4" s="68"/>
      <c r="BI4" s="68"/>
      <c r="BJ4" s="68"/>
      <c r="BK4" s="68"/>
      <c r="BL4" s="68"/>
      <c r="BM4" s="68"/>
      <c r="BN4" s="68"/>
      <c r="BO4" s="68"/>
      <c r="BP4" s="68"/>
      <c r="BQ4" s="68"/>
      <c r="BR4" s="68"/>
      <c r="BS4" s="68"/>
      <c r="BT4" s="68"/>
      <c r="BU4" s="68"/>
      <c r="BV4" s="68"/>
      <c r="BW4" s="68"/>
      <c r="BX4" s="68"/>
      <c r="BY4" s="68"/>
      <c r="BZ4" s="140"/>
    </row>
    <row r="5" spans="1:78" ht="72.75">
      <c r="A5" s="9" t="s">
        <v>130</v>
      </c>
      <c r="B5" s="25" t="s">
        <v>131</v>
      </c>
      <c r="C5" s="25" t="s">
        <v>132</v>
      </c>
      <c r="D5" s="25" t="s">
        <v>133</v>
      </c>
      <c r="E5" s="25" t="s">
        <v>134</v>
      </c>
      <c r="F5" s="9" t="s">
        <v>135</v>
      </c>
      <c r="G5" s="9" t="s">
        <v>136</v>
      </c>
      <c r="H5" s="9" t="s">
        <v>137</v>
      </c>
      <c r="I5" s="9" t="s">
        <v>138</v>
      </c>
      <c r="J5" s="9" t="s">
        <v>139</v>
      </c>
      <c r="K5" s="9" t="s">
        <v>140</v>
      </c>
      <c r="L5" s="9" t="s">
        <v>141</v>
      </c>
      <c r="M5" s="9" t="s">
        <v>142</v>
      </c>
      <c r="N5" s="88" t="s">
        <v>143</v>
      </c>
      <c r="O5" s="9" t="s">
        <v>144</v>
      </c>
      <c r="P5" s="9" t="s">
        <v>145</v>
      </c>
      <c r="Q5" s="9" t="s">
        <v>146</v>
      </c>
      <c r="R5" s="9" t="s">
        <v>147</v>
      </c>
      <c r="S5" s="9" t="s">
        <v>148</v>
      </c>
      <c r="T5" s="9" t="s">
        <v>149</v>
      </c>
      <c r="U5" s="9" t="s">
        <v>150</v>
      </c>
      <c r="V5" s="618" t="str">
        <f>A28</f>
        <v>Registrar reclamo</v>
      </c>
      <c r="W5" s="617" t="str">
        <f>A29</f>
        <v>Evaluar reclamo</v>
      </c>
      <c r="X5" s="616" t="str">
        <f>A30</f>
        <v>Cambiar estado del reclamo</v>
      </c>
      <c r="Y5" s="615" t="str">
        <f>A31</f>
        <v>Asignar reclamo a verificador</v>
      </c>
      <c r="Z5" s="613" t="str">
        <f>A32</f>
        <v>Generar resolucion</v>
      </c>
      <c r="AA5" s="68"/>
      <c r="AB5" s="68"/>
      <c r="AC5" s="68"/>
      <c r="AD5" s="68"/>
      <c r="AE5" s="68"/>
      <c r="AF5" s="68"/>
      <c r="AG5" s="68"/>
      <c r="AH5" s="68"/>
      <c r="AI5" s="68"/>
      <c r="AJ5" s="68"/>
      <c r="AK5" s="68"/>
      <c r="AL5" s="68"/>
      <c r="AM5" s="68"/>
      <c r="AN5" s="68"/>
      <c r="AO5" s="68"/>
      <c r="AP5" s="68"/>
      <c r="AQ5" s="68"/>
      <c r="AR5" s="68"/>
      <c r="AS5" s="68"/>
      <c r="AT5" s="68"/>
      <c r="AU5" s="68"/>
      <c r="AV5" s="68"/>
      <c r="AW5" s="68"/>
      <c r="AX5" s="68"/>
      <c r="AY5" s="68"/>
      <c r="AZ5" s="68"/>
      <c r="BA5" s="68"/>
      <c r="BB5" s="68"/>
      <c r="BC5" s="68"/>
      <c r="BD5" s="68"/>
      <c r="BE5" s="68"/>
      <c r="BF5" s="68"/>
      <c r="BG5" s="68"/>
      <c r="BH5" s="68"/>
      <c r="BI5" s="68"/>
      <c r="BJ5" s="68"/>
      <c r="BK5" s="68"/>
      <c r="BL5" s="68"/>
      <c r="BM5" s="68"/>
      <c r="BN5" s="68"/>
      <c r="BO5" s="68"/>
      <c r="BP5" s="68"/>
      <c r="BQ5" s="68"/>
      <c r="BR5" s="68"/>
      <c r="BS5" s="68"/>
      <c r="BT5" s="68"/>
      <c r="BU5" s="68"/>
      <c r="BV5" s="68"/>
      <c r="BW5" s="68"/>
      <c r="BX5" s="68"/>
      <c r="BY5" s="68"/>
      <c r="BZ5" s="140"/>
    </row>
    <row r="6" spans="1:78" ht="168" customHeight="1">
      <c r="A6" s="9" t="s">
        <v>576</v>
      </c>
      <c r="B6" s="9" t="s">
        <v>154</v>
      </c>
      <c r="C6" s="9">
        <v>36</v>
      </c>
      <c r="D6" s="9">
        <v>36</v>
      </c>
      <c r="E6" s="9" t="s">
        <v>155</v>
      </c>
      <c r="F6" s="9" t="s">
        <v>155</v>
      </c>
      <c r="G6" s="9" t="s">
        <v>155</v>
      </c>
      <c r="H6" s="9" t="s">
        <v>155</v>
      </c>
      <c r="I6" s="88" t="s">
        <v>155</v>
      </c>
      <c r="J6" s="9" t="s">
        <v>156</v>
      </c>
      <c r="K6" s="9" t="s">
        <v>157</v>
      </c>
      <c r="L6" s="9" t="s">
        <v>158</v>
      </c>
      <c r="M6" s="9" t="s">
        <v>159</v>
      </c>
      <c r="N6" s="9" t="s">
        <v>159</v>
      </c>
      <c r="O6" s="9" t="s">
        <v>159</v>
      </c>
      <c r="P6" s="9" t="s">
        <v>158</v>
      </c>
      <c r="Q6" s="9" t="s">
        <v>159</v>
      </c>
      <c r="R6" s="9" t="s">
        <v>158</v>
      </c>
      <c r="S6" s="9" t="s">
        <v>159</v>
      </c>
      <c r="T6" s="9" t="s">
        <v>159</v>
      </c>
      <c r="U6" s="9" t="s">
        <v>292</v>
      </c>
      <c r="V6" s="433"/>
      <c r="W6" s="437"/>
      <c r="X6" s="474"/>
      <c r="Y6" s="476"/>
      <c r="Z6" s="614"/>
      <c r="AA6" s="68"/>
      <c r="AB6" s="68"/>
      <c r="AC6" s="68"/>
      <c r="AD6" s="68"/>
      <c r="AE6" s="68"/>
      <c r="AF6" s="68"/>
      <c r="AG6" s="68"/>
      <c r="AH6" s="68"/>
      <c r="AI6" s="68"/>
      <c r="AJ6" s="68"/>
      <c r="AK6" s="68"/>
      <c r="AL6" s="68"/>
      <c r="AM6" s="68"/>
      <c r="AN6" s="68"/>
      <c r="AO6" s="68"/>
      <c r="AP6" s="68"/>
      <c r="AQ6" s="68"/>
      <c r="AR6" s="68"/>
      <c r="AS6" s="68"/>
      <c r="AT6" s="68"/>
      <c r="AU6" s="68"/>
      <c r="AV6" s="68"/>
      <c r="AW6" s="68"/>
      <c r="AX6" s="68"/>
      <c r="AY6" s="68"/>
      <c r="AZ6" s="68"/>
      <c r="BA6" s="68"/>
      <c r="BB6" s="68"/>
      <c r="BC6" s="68"/>
      <c r="BD6" s="68"/>
      <c r="BE6" s="68"/>
      <c r="BF6" s="68"/>
      <c r="BG6" s="68"/>
      <c r="BH6" s="68"/>
      <c r="BI6" s="68"/>
      <c r="BJ6" s="68"/>
      <c r="BK6" s="68"/>
      <c r="BL6" s="68"/>
      <c r="BM6" s="68"/>
      <c r="BN6" s="68"/>
      <c r="BO6" s="68"/>
      <c r="BP6" s="68"/>
      <c r="BQ6" s="68"/>
      <c r="BR6" s="68"/>
      <c r="BS6" s="68"/>
      <c r="BT6" s="68"/>
      <c r="BU6" s="68"/>
      <c r="BV6" s="68"/>
      <c r="BW6" s="68"/>
      <c r="BX6" s="68"/>
      <c r="BY6" s="68"/>
      <c r="BZ6" s="140"/>
    </row>
    <row r="7" spans="1:78" ht="24.75" customHeight="1">
      <c r="A7" s="9" t="s">
        <v>1621</v>
      </c>
      <c r="B7" s="9" t="s">
        <v>154</v>
      </c>
      <c r="C7" s="9">
        <v>36</v>
      </c>
      <c r="D7" s="9">
        <v>36</v>
      </c>
      <c r="E7" s="9" t="s">
        <v>155</v>
      </c>
      <c r="F7" s="9" t="s">
        <v>155</v>
      </c>
      <c r="G7" s="9" t="s">
        <v>155</v>
      </c>
      <c r="H7" s="9" t="s">
        <v>155</v>
      </c>
      <c r="I7" s="88" t="s">
        <v>155</v>
      </c>
      <c r="J7" s="9" t="s">
        <v>156</v>
      </c>
      <c r="K7" s="9" t="s">
        <v>157</v>
      </c>
      <c r="L7" s="9" t="s">
        <v>1639</v>
      </c>
      <c r="M7" s="9" t="s">
        <v>158</v>
      </c>
      <c r="N7" s="9" t="s">
        <v>1053</v>
      </c>
      <c r="O7" s="9" t="s">
        <v>158</v>
      </c>
      <c r="P7" s="9" t="s">
        <v>158</v>
      </c>
      <c r="Q7" s="9" t="s">
        <v>1053</v>
      </c>
      <c r="R7" s="9" t="s">
        <v>158</v>
      </c>
      <c r="S7" s="9" t="s">
        <v>158</v>
      </c>
      <c r="T7" s="9" t="s">
        <v>158</v>
      </c>
      <c r="U7" s="9" t="s">
        <v>1640</v>
      </c>
      <c r="V7" s="433"/>
      <c r="W7" s="437"/>
      <c r="X7" s="474"/>
      <c r="Y7" s="476"/>
      <c r="Z7" s="614"/>
      <c r="AA7" s="68"/>
      <c r="AB7" s="68"/>
      <c r="AC7" s="68"/>
      <c r="AD7" s="68"/>
      <c r="AE7" s="68"/>
      <c r="AF7" s="68"/>
      <c r="AG7" s="68"/>
      <c r="AH7" s="68"/>
      <c r="AI7" s="68"/>
      <c r="AJ7" s="68"/>
      <c r="AK7" s="68"/>
      <c r="AL7" s="68"/>
      <c r="AM7" s="68"/>
      <c r="AN7" s="68"/>
      <c r="AO7" s="68"/>
      <c r="AP7" s="68"/>
      <c r="AQ7" s="68"/>
      <c r="AR7" s="68"/>
      <c r="AS7" s="68"/>
      <c r="AT7" s="68"/>
      <c r="AU7" s="68"/>
      <c r="AV7" s="68"/>
      <c r="AW7" s="68"/>
      <c r="AX7" s="68"/>
      <c r="AY7" s="68"/>
      <c r="AZ7" s="68"/>
      <c r="BA7" s="68"/>
      <c r="BB7" s="68"/>
      <c r="BC7" s="68"/>
      <c r="BD7" s="68"/>
      <c r="BE7" s="68"/>
      <c r="BF7" s="68"/>
      <c r="BG7" s="68"/>
      <c r="BH7" s="68"/>
      <c r="BI7" s="68"/>
      <c r="BJ7" s="68"/>
      <c r="BK7" s="68"/>
      <c r="BL7" s="68"/>
      <c r="BM7" s="68"/>
      <c r="BN7" s="68"/>
      <c r="BO7" s="68"/>
      <c r="BP7" s="68"/>
      <c r="BQ7" s="68"/>
      <c r="BR7" s="68"/>
      <c r="BS7" s="68"/>
      <c r="BT7" s="68"/>
      <c r="BU7" s="68"/>
      <c r="BV7" s="68"/>
      <c r="BW7" s="68"/>
      <c r="BX7" s="68"/>
      <c r="BY7" s="68"/>
      <c r="BZ7" s="140"/>
    </row>
    <row r="8" spans="1:78" ht="115.5">
      <c r="A8" s="9" t="s">
        <v>1622</v>
      </c>
      <c r="B8" s="9" t="s">
        <v>154</v>
      </c>
      <c r="C8" s="9">
        <v>36</v>
      </c>
      <c r="D8" s="9">
        <v>36</v>
      </c>
      <c r="E8" s="9" t="s">
        <v>155</v>
      </c>
      <c r="F8" s="9" t="s">
        <v>155</v>
      </c>
      <c r="G8" s="9" t="s">
        <v>155</v>
      </c>
      <c r="H8" s="9" t="s">
        <v>155</v>
      </c>
      <c r="I8" s="88" t="s">
        <v>155</v>
      </c>
      <c r="J8" s="9" t="s">
        <v>156</v>
      </c>
      <c r="K8" s="9" t="s">
        <v>157</v>
      </c>
      <c r="L8" s="9" t="s">
        <v>1641</v>
      </c>
      <c r="M8" s="9" t="s">
        <v>158</v>
      </c>
      <c r="N8" s="9" t="s">
        <v>1053</v>
      </c>
      <c r="O8" s="9" t="s">
        <v>158</v>
      </c>
      <c r="P8" s="9" t="s">
        <v>158</v>
      </c>
      <c r="Q8" s="9" t="s">
        <v>1053</v>
      </c>
      <c r="R8" s="9" t="s">
        <v>158</v>
      </c>
      <c r="S8" s="9" t="s">
        <v>158</v>
      </c>
      <c r="T8" s="9" t="s">
        <v>158</v>
      </c>
      <c r="U8" s="9" t="s">
        <v>1642</v>
      </c>
      <c r="V8" s="433"/>
      <c r="W8" s="437"/>
      <c r="X8" s="474"/>
      <c r="Y8" s="476"/>
      <c r="Z8" s="614"/>
      <c r="AA8" s="68"/>
      <c r="AB8" s="68"/>
      <c r="AC8" s="68"/>
      <c r="AD8" s="68"/>
      <c r="AE8" s="68"/>
      <c r="AF8" s="68"/>
      <c r="AG8" s="68"/>
      <c r="AH8" s="68"/>
      <c r="AI8" s="68"/>
      <c r="AJ8" s="68"/>
      <c r="AK8" s="68"/>
      <c r="AL8" s="68"/>
      <c r="AM8" s="68"/>
      <c r="AN8" s="68"/>
      <c r="AO8" s="68"/>
      <c r="AP8" s="68"/>
      <c r="AQ8" s="68"/>
      <c r="AR8" s="68"/>
      <c r="AS8" s="68"/>
      <c r="AT8" s="68"/>
      <c r="AU8" s="68"/>
      <c r="AV8" s="68"/>
      <c r="AW8" s="68"/>
      <c r="AX8" s="68"/>
      <c r="AY8" s="68"/>
      <c r="AZ8" s="68"/>
      <c r="BA8" s="68"/>
      <c r="BB8" s="68"/>
      <c r="BC8" s="68"/>
      <c r="BD8" s="68"/>
      <c r="BE8" s="68"/>
      <c r="BF8" s="68"/>
      <c r="BG8" s="68"/>
      <c r="BH8" s="68"/>
      <c r="BI8" s="68"/>
      <c r="BJ8" s="68"/>
      <c r="BK8" s="68"/>
      <c r="BL8" s="68"/>
      <c r="BM8" s="68"/>
      <c r="BN8" s="68"/>
      <c r="BO8" s="68"/>
      <c r="BP8" s="68"/>
      <c r="BQ8" s="68"/>
      <c r="BR8" s="68"/>
      <c r="BS8" s="68"/>
      <c r="BT8" s="68"/>
      <c r="BU8" s="68"/>
      <c r="BV8" s="68"/>
      <c r="BW8" s="68"/>
      <c r="BX8" s="68"/>
      <c r="BY8" s="68"/>
      <c r="BZ8" s="140"/>
    </row>
    <row r="9" spans="1:78" ht="57.75">
      <c r="A9" s="9" t="s">
        <v>1623</v>
      </c>
      <c r="B9" s="9" t="s">
        <v>312</v>
      </c>
      <c r="C9" s="9">
        <v>3</v>
      </c>
      <c r="D9" s="9">
        <v>15</v>
      </c>
      <c r="E9" s="9" t="s">
        <v>155</v>
      </c>
      <c r="F9" s="9" t="s">
        <v>155</v>
      </c>
      <c r="G9" s="9" t="s">
        <v>155</v>
      </c>
      <c r="H9" s="9" t="s">
        <v>155</v>
      </c>
      <c r="I9" s="9" t="s">
        <v>155</v>
      </c>
      <c r="J9" s="9" t="s">
        <v>1643</v>
      </c>
      <c r="K9" s="9" t="s">
        <v>157</v>
      </c>
      <c r="L9" s="9" t="s">
        <v>1644</v>
      </c>
      <c r="M9" s="9" t="s">
        <v>1053</v>
      </c>
      <c r="N9" s="9" t="s">
        <v>1053</v>
      </c>
      <c r="O9" s="9" t="s">
        <v>158</v>
      </c>
      <c r="P9" s="9" t="s">
        <v>158</v>
      </c>
      <c r="Q9" s="9" t="s">
        <v>1053</v>
      </c>
      <c r="R9" s="9" t="s">
        <v>1053</v>
      </c>
      <c r="S9" s="9" t="s">
        <v>158</v>
      </c>
      <c r="T9" s="9" t="s">
        <v>158</v>
      </c>
      <c r="U9" s="9" t="s">
        <v>1645</v>
      </c>
      <c r="V9" s="433"/>
      <c r="W9" s="437"/>
      <c r="X9" s="474"/>
      <c r="Y9" s="476"/>
      <c r="Z9" s="614"/>
      <c r="AA9" s="68"/>
      <c r="AB9" s="68"/>
      <c r="AC9" s="68"/>
      <c r="AD9" s="68"/>
      <c r="AE9" s="68"/>
      <c r="AF9" s="68"/>
      <c r="AG9" s="68"/>
      <c r="AH9" s="68"/>
      <c r="AI9" s="68"/>
      <c r="AJ9" s="68"/>
      <c r="AK9" s="68"/>
      <c r="AL9" s="68"/>
      <c r="AM9" s="68"/>
      <c r="AN9" s="68"/>
      <c r="AO9" s="68"/>
      <c r="AP9" s="68"/>
      <c r="AQ9" s="68"/>
      <c r="AR9" s="68"/>
      <c r="AS9" s="68"/>
      <c r="AT9" s="68"/>
      <c r="AU9" s="68"/>
      <c r="AV9" s="68"/>
      <c r="AW9" s="68"/>
      <c r="AX9" s="68"/>
      <c r="AY9" s="68"/>
      <c r="AZ9" s="68"/>
      <c r="BA9" s="68"/>
      <c r="BB9" s="68"/>
      <c r="BC9" s="68"/>
      <c r="BD9" s="68"/>
      <c r="BE9" s="68"/>
      <c r="BF9" s="68"/>
      <c r="BG9" s="68"/>
      <c r="BH9" s="68"/>
      <c r="BI9" s="68"/>
      <c r="BJ9" s="68"/>
      <c r="BK9" s="68"/>
      <c r="BL9" s="68"/>
      <c r="BM9" s="68"/>
      <c r="BN9" s="68"/>
      <c r="BO9" s="68"/>
      <c r="BP9" s="68"/>
      <c r="BQ9" s="68"/>
      <c r="BR9" s="68"/>
      <c r="BS9" s="68"/>
      <c r="BT9" s="68"/>
      <c r="BU9" s="68"/>
      <c r="BV9" s="68"/>
      <c r="BW9" s="68"/>
      <c r="BX9" s="68"/>
      <c r="BY9" s="68"/>
      <c r="BZ9" s="140"/>
    </row>
    <row r="10" spans="1:78" ht="29.25">
      <c r="A10" s="9" t="s">
        <v>1624</v>
      </c>
      <c r="B10" s="9" t="s">
        <v>293</v>
      </c>
      <c r="C10" s="9">
        <v>10</v>
      </c>
      <c r="D10" s="9">
        <v>1000</v>
      </c>
      <c r="E10" s="9" t="s">
        <v>155</v>
      </c>
      <c r="F10" s="9" t="s">
        <v>155</v>
      </c>
      <c r="G10" s="9" t="s">
        <v>155</v>
      </c>
      <c r="H10" s="9" t="s">
        <v>155</v>
      </c>
      <c r="I10" s="9" t="s">
        <v>155</v>
      </c>
      <c r="J10" s="9" t="s">
        <v>734</v>
      </c>
      <c r="K10" s="9" t="s">
        <v>1555</v>
      </c>
      <c r="L10" s="7" t="s">
        <v>1646</v>
      </c>
      <c r="M10" s="9" t="s">
        <v>1053</v>
      </c>
      <c r="N10" s="9" t="s">
        <v>1053</v>
      </c>
      <c r="O10" s="9" t="s">
        <v>158</v>
      </c>
      <c r="P10" s="9" t="s">
        <v>158</v>
      </c>
      <c r="Q10" s="9" t="s">
        <v>1053</v>
      </c>
      <c r="R10" s="9" t="s">
        <v>1053</v>
      </c>
      <c r="S10" s="9" t="s">
        <v>158</v>
      </c>
      <c r="T10" s="9" t="s">
        <v>158</v>
      </c>
      <c r="U10" s="9" t="s">
        <v>1647</v>
      </c>
      <c r="V10" s="433"/>
      <c r="W10" s="437"/>
      <c r="X10" s="474"/>
      <c r="Y10" s="476"/>
      <c r="Z10" s="614"/>
      <c r="AA10" s="68"/>
      <c r="AB10" s="68"/>
      <c r="AC10" s="68"/>
      <c r="AD10" s="68"/>
      <c r="AE10" s="68"/>
      <c r="AF10" s="68"/>
      <c r="AG10" s="68"/>
      <c r="AH10" s="68"/>
      <c r="AI10" s="68"/>
      <c r="AJ10" s="68"/>
      <c r="AK10" s="68"/>
      <c r="AL10" s="68"/>
      <c r="AM10" s="68"/>
      <c r="AN10" s="68"/>
      <c r="AO10" s="68"/>
      <c r="AP10" s="68"/>
      <c r="AQ10" s="68"/>
      <c r="AR10" s="68"/>
      <c r="AS10" s="68"/>
      <c r="AT10" s="68"/>
      <c r="AU10" s="68"/>
      <c r="AV10" s="68"/>
      <c r="AW10" s="68"/>
      <c r="AX10" s="68"/>
      <c r="AY10" s="68"/>
      <c r="AZ10" s="68"/>
      <c r="BA10" s="68"/>
      <c r="BB10" s="68"/>
      <c r="BC10" s="68"/>
      <c r="BD10" s="68"/>
      <c r="BE10" s="68"/>
      <c r="BF10" s="68"/>
      <c r="BG10" s="68"/>
      <c r="BH10" s="68"/>
      <c r="BI10" s="68"/>
      <c r="BJ10" s="68"/>
      <c r="BK10" s="68"/>
      <c r="BL10" s="68"/>
      <c r="BM10" s="68"/>
      <c r="BN10" s="68"/>
      <c r="BO10" s="68"/>
      <c r="BP10" s="68"/>
      <c r="BQ10" s="68"/>
      <c r="BR10" s="68"/>
      <c r="BS10" s="68"/>
      <c r="BT10" s="68"/>
      <c r="BU10" s="68"/>
      <c r="BV10" s="68"/>
      <c r="BW10" s="68"/>
      <c r="BX10" s="68"/>
      <c r="BY10" s="68"/>
      <c r="BZ10" s="140"/>
    </row>
    <row r="11" spans="1:78">
      <c r="A11" s="7" t="s">
        <v>1625</v>
      </c>
      <c r="B11" s="7" t="s">
        <v>1648</v>
      </c>
      <c r="C11" s="7">
        <v>0</v>
      </c>
      <c r="D11" s="7">
        <v>500</v>
      </c>
      <c r="E11" s="7" t="s">
        <v>155</v>
      </c>
      <c r="F11" s="7" t="s">
        <v>155</v>
      </c>
      <c r="G11" s="7" t="s">
        <v>155</v>
      </c>
      <c r="H11" s="7" t="s">
        <v>155</v>
      </c>
      <c r="I11" s="7" t="s">
        <v>155</v>
      </c>
      <c r="J11" s="7" t="s">
        <v>1649</v>
      </c>
      <c r="K11" s="9" t="s">
        <v>1555</v>
      </c>
      <c r="L11" s="7" t="s">
        <v>1650</v>
      </c>
      <c r="M11" s="7" t="s">
        <v>1053</v>
      </c>
      <c r="N11" s="7" t="s">
        <v>1053</v>
      </c>
      <c r="O11" s="7" t="s">
        <v>158</v>
      </c>
      <c r="P11" s="7" t="s">
        <v>158</v>
      </c>
      <c r="Q11" s="7" t="s">
        <v>158</v>
      </c>
      <c r="R11" s="7" t="s">
        <v>1053</v>
      </c>
      <c r="S11" s="7" t="s">
        <v>1053</v>
      </c>
      <c r="T11" s="7" t="s">
        <v>158</v>
      </c>
      <c r="U11" s="9" t="s">
        <v>1651</v>
      </c>
      <c r="V11" s="433"/>
      <c r="W11" s="437"/>
      <c r="X11" s="474"/>
      <c r="Y11" s="476"/>
      <c r="Z11" s="614"/>
      <c r="AA11" s="68"/>
      <c r="AB11" s="68"/>
      <c r="AC11" s="68"/>
      <c r="AD11" s="68"/>
      <c r="AE11" s="68"/>
      <c r="AF11" s="68"/>
      <c r="AG11" s="68"/>
      <c r="AH11" s="68"/>
      <c r="AI11" s="68"/>
      <c r="AJ11" s="68"/>
      <c r="AK11" s="68"/>
      <c r="AL11" s="68"/>
      <c r="AM11" s="68"/>
      <c r="AN11" s="68"/>
      <c r="AO11" s="68"/>
      <c r="AP11" s="68"/>
      <c r="AQ11" s="68"/>
      <c r="AR11" s="68"/>
      <c r="AS11" s="68"/>
      <c r="AT11" s="68"/>
      <c r="AU11" s="68"/>
      <c r="AV11" s="68"/>
      <c r="AW11" s="68"/>
      <c r="AX11" s="68"/>
      <c r="AY11" s="68"/>
      <c r="AZ11" s="68"/>
      <c r="BA11" s="68"/>
      <c r="BB11" s="68"/>
      <c r="BC11" s="68"/>
      <c r="BD11" s="68"/>
      <c r="BE11" s="68"/>
      <c r="BF11" s="68"/>
      <c r="BG11" s="68"/>
      <c r="BH11" s="68"/>
      <c r="BI11" s="68"/>
      <c r="BJ11" s="68"/>
      <c r="BK11" s="68"/>
      <c r="BL11" s="68"/>
      <c r="BM11" s="68"/>
      <c r="BN11" s="68"/>
      <c r="BO11" s="68"/>
      <c r="BP11" s="68"/>
      <c r="BQ11" s="68"/>
      <c r="BR11" s="68"/>
      <c r="BS11" s="68"/>
      <c r="BT11" s="68"/>
      <c r="BU11" s="68"/>
      <c r="BV11" s="68"/>
      <c r="BW11" s="68"/>
      <c r="BX11" s="68"/>
      <c r="BY11" s="68"/>
      <c r="BZ11" s="140"/>
    </row>
    <row r="12" spans="1:78" ht="115.5">
      <c r="A12" s="7" t="s">
        <v>1626</v>
      </c>
      <c r="B12" s="9" t="s">
        <v>154</v>
      </c>
      <c r="C12" s="7">
        <v>36</v>
      </c>
      <c r="D12" s="7">
        <v>36</v>
      </c>
      <c r="E12" s="9" t="s">
        <v>155</v>
      </c>
      <c r="F12" s="9" t="s">
        <v>155</v>
      </c>
      <c r="G12" s="9" t="s">
        <v>155</v>
      </c>
      <c r="H12" s="9" t="s">
        <v>155</v>
      </c>
      <c r="I12" s="9" t="s">
        <v>155</v>
      </c>
      <c r="J12" s="9" t="s">
        <v>156</v>
      </c>
      <c r="K12" s="9" t="s">
        <v>157</v>
      </c>
      <c r="L12" s="7" t="s">
        <v>1652</v>
      </c>
      <c r="M12" s="7" t="s">
        <v>158</v>
      </c>
      <c r="N12" s="7" t="s">
        <v>1053</v>
      </c>
      <c r="O12" s="7" t="s">
        <v>158</v>
      </c>
      <c r="P12" s="7" t="s">
        <v>158</v>
      </c>
      <c r="Q12" s="7" t="s">
        <v>1053</v>
      </c>
      <c r="R12" s="7" t="s">
        <v>158</v>
      </c>
      <c r="S12" s="7" t="s">
        <v>1053</v>
      </c>
      <c r="T12" s="7" t="s">
        <v>158</v>
      </c>
      <c r="U12" s="9" t="s">
        <v>1653</v>
      </c>
      <c r="V12" s="433"/>
      <c r="W12" s="437"/>
      <c r="X12" s="474"/>
      <c r="Y12" s="476"/>
      <c r="Z12" s="614"/>
      <c r="AA12" s="68"/>
      <c r="AB12" s="68"/>
      <c r="AC12" s="68"/>
      <c r="AD12" s="68"/>
      <c r="AE12" s="68"/>
      <c r="AF12" s="68"/>
      <c r="AG12" s="68"/>
      <c r="AH12" s="68"/>
      <c r="AI12" s="68"/>
      <c r="AJ12" s="68"/>
      <c r="AK12" s="68"/>
      <c r="AL12" s="68"/>
      <c r="AM12" s="68"/>
      <c r="AN12" s="68"/>
      <c r="AO12" s="68"/>
      <c r="AP12" s="68"/>
      <c r="AQ12" s="68"/>
      <c r="AR12" s="68"/>
      <c r="AS12" s="68"/>
      <c r="AT12" s="68"/>
      <c r="AU12" s="68"/>
      <c r="AV12" s="68"/>
      <c r="AW12" s="68"/>
      <c r="AX12" s="68"/>
      <c r="AY12" s="68"/>
      <c r="AZ12" s="68"/>
      <c r="BA12" s="68"/>
      <c r="BB12" s="68"/>
      <c r="BC12" s="68"/>
      <c r="BD12" s="68"/>
      <c r="BE12" s="68"/>
      <c r="BF12" s="68"/>
      <c r="BG12" s="68"/>
      <c r="BH12" s="68"/>
      <c r="BI12" s="68"/>
      <c r="BJ12" s="68"/>
      <c r="BK12" s="68"/>
      <c r="BL12" s="68"/>
      <c r="BM12" s="68"/>
      <c r="BN12" s="68"/>
      <c r="BO12" s="68"/>
      <c r="BP12" s="68"/>
      <c r="BQ12" s="68"/>
      <c r="BR12" s="68"/>
      <c r="BS12" s="68"/>
      <c r="BT12" s="68"/>
      <c r="BU12" s="68"/>
      <c r="BV12" s="68"/>
      <c r="BW12" s="68"/>
      <c r="BX12" s="68"/>
      <c r="BY12" s="68"/>
      <c r="BZ12" s="140"/>
    </row>
    <row r="13" spans="1:78">
      <c r="A13" s="70"/>
      <c r="B13" s="68"/>
      <c r="C13" s="68"/>
      <c r="D13" s="68"/>
      <c r="E13" s="68"/>
      <c r="F13" s="68"/>
      <c r="G13" s="68"/>
      <c r="H13" s="68"/>
      <c r="I13" s="68"/>
      <c r="J13" s="68"/>
      <c r="K13" s="68"/>
      <c r="L13" s="68"/>
      <c r="M13" s="68"/>
      <c r="N13" s="68"/>
      <c r="O13" s="68"/>
      <c r="P13" s="68"/>
      <c r="Q13" s="68"/>
      <c r="R13" s="68"/>
      <c r="S13" s="68"/>
      <c r="T13" s="68"/>
      <c r="U13" s="68"/>
      <c r="V13" s="68"/>
      <c r="W13" s="68"/>
      <c r="X13" s="68"/>
      <c r="Y13" s="68"/>
      <c r="Z13" s="68"/>
      <c r="AA13" s="68"/>
      <c r="AB13" s="68"/>
      <c r="AC13" s="68"/>
      <c r="AD13" s="68"/>
      <c r="AE13" s="68"/>
      <c r="AF13" s="68"/>
      <c r="AG13" s="68"/>
      <c r="AH13" s="68"/>
      <c r="AI13" s="68"/>
      <c r="AJ13" s="68"/>
      <c r="AK13" s="68"/>
      <c r="AL13" s="68"/>
      <c r="AM13" s="68"/>
      <c r="AN13" s="68"/>
      <c r="AO13" s="68"/>
      <c r="AP13" s="68"/>
      <c r="AQ13" s="68"/>
      <c r="AR13" s="68"/>
      <c r="AS13" s="68"/>
      <c r="AT13" s="68"/>
      <c r="AU13" s="68"/>
      <c r="AV13" s="68"/>
      <c r="AW13" s="68"/>
      <c r="AX13" s="68"/>
      <c r="AY13" s="68"/>
      <c r="AZ13" s="68"/>
      <c r="BA13" s="68"/>
      <c r="BB13" s="68"/>
      <c r="BC13" s="68"/>
      <c r="BD13" s="68"/>
      <c r="BE13" s="68"/>
      <c r="BF13" s="68"/>
      <c r="BG13" s="68"/>
      <c r="BH13" s="68"/>
      <c r="BI13" s="68"/>
      <c r="BJ13" s="68"/>
      <c r="BK13" s="68"/>
      <c r="BL13" s="68"/>
      <c r="BM13" s="68"/>
      <c r="BN13" s="68"/>
      <c r="BO13" s="68"/>
      <c r="BP13" s="68"/>
      <c r="BQ13" s="68"/>
      <c r="BR13" s="68"/>
      <c r="BS13" s="68"/>
      <c r="BT13" s="68"/>
      <c r="BU13" s="68"/>
      <c r="BV13" s="68"/>
      <c r="BW13" s="68"/>
      <c r="BX13" s="68"/>
      <c r="BY13" s="68"/>
      <c r="BZ13" s="140"/>
    </row>
    <row r="14" spans="1:78">
      <c r="A14" s="70"/>
      <c r="B14" s="68"/>
      <c r="C14" s="68"/>
      <c r="D14" s="68"/>
      <c r="E14" s="68"/>
      <c r="F14" s="49"/>
      <c r="G14" s="49"/>
      <c r="H14" s="49"/>
      <c r="I14" s="68"/>
      <c r="J14" s="68"/>
      <c r="K14" s="68"/>
      <c r="L14" s="68"/>
      <c r="M14" s="68"/>
      <c r="N14" s="68"/>
      <c r="O14" s="68"/>
      <c r="P14" s="68"/>
      <c r="Q14" s="68"/>
      <c r="R14" s="68"/>
      <c r="S14" s="68"/>
      <c r="T14" s="68"/>
      <c r="U14" s="68"/>
      <c r="V14" s="68"/>
      <c r="W14" s="68"/>
      <c r="X14" s="68"/>
      <c r="Y14" s="68"/>
      <c r="Z14" s="68"/>
      <c r="AA14" s="68"/>
      <c r="AB14" s="68"/>
      <c r="AC14" s="68"/>
      <c r="AD14" s="68"/>
      <c r="AE14" s="68"/>
      <c r="AF14" s="68"/>
      <c r="AG14" s="68"/>
      <c r="AH14" s="68"/>
      <c r="AI14" s="68"/>
      <c r="AJ14" s="68"/>
      <c r="AK14" s="68"/>
      <c r="AL14" s="68"/>
      <c r="AM14" s="68"/>
      <c r="AN14" s="68"/>
      <c r="AO14" s="68"/>
      <c r="AP14" s="68"/>
      <c r="AQ14" s="68"/>
      <c r="AR14" s="68"/>
      <c r="AS14" s="68"/>
      <c r="AT14" s="68"/>
      <c r="AU14" s="68"/>
      <c r="AV14" s="68"/>
      <c r="AW14" s="68"/>
      <c r="AX14" s="68"/>
      <c r="AY14" s="68"/>
      <c r="AZ14" s="68"/>
      <c r="BA14" s="68"/>
      <c r="BB14" s="68"/>
      <c r="BC14" s="68"/>
      <c r="BD14" s="68"/>
      <c r="BE14" s="68"/>
      <c r="BF14" s="68"/>
      <c r="BG14" s="68"/>
      <c r="BH14" s="68"/>
      <c r="BI14" s="68"/>
      <c r="BJ14" s="68"/>
      <c r="BK14" s="68"/>
      <c r="BL14" s="68"/>
      <c r="BM14" s="68"/>
      <c r="BN14" s="68"/>
      <c r="BO14" s="68"/>
      <c r="BP14" s="68"/>
      <c r="BQ14" s="68"/>
      <c r="BR14" s="68"/>
      <c r="BS14" s="68"/>
      <c r="BT14" s="68"/>
      <c r="BU14" s="68"/>
      <c r="BV14" s="68"/>
      <c r="BW14" s="68"/>
      <c r="BX14" s="68"/>
      <c r="BY14" s="68"/>
      <c r="BZ14" s="140"/>
    </row>
    <row r="15" spans="1:78">
      <c r="A15" s="70"/>
      <c r="B15" s="68"/>
      <c r="C15" s="68"/>
      <c r="D15" s="68"/>
      <c r="E15" s="68"/>
      <c r="F15" s="49"/>
      <c r="G15" s="49"/>
      <c r="H15" s="68"/>
      <c r="I15" s="49"/>
      <c r="J15" s="68"/>
      <c r="K15" s="68"/>
      <c r="L15" s="68"/>
      <c r="M15" s="68"/>
      <c r="N15" s="68"/>
      <c r="O15" s="68"/>
      <c r="P15" s="68"/>
      <c r="Q15" s="68"/>
      <c r="R15" s="68"/>
      <c r="S15" s="68"/>
      <c r="T15" s="68"/>
      <c r="U15" s="68"/>
      <c r="V15" s="68"/>
      <c r="W15" s="68"/>
      <c r="X15" s="68"/>
      <c r="Y15" s="68"/>
      <c r="Z15" s="68"/>
      <c r="AA15" s="68"/>
      <c r="AB15" s="68"/>
      <c r="AC15" s="68"/>
      <c r="AD15" s="68"/>
      <c r="AE15" s="68"/>
      <c r="AF15" s="68"/>
      <c r="AG15" s="68"/>
      <c r="AH15" s="68"/>
      <c r="AI15" s="68"/>
      <c r="AJ15" s="68"/>
      <c r="AK15" s="68"/>
      <c r="AL15" s="68"/>
      <c r="AM15" s="68"/>
      <c r="AN15" s="68"/>
      <c r="AO15" s="68"/>
      <c r="AP15" s="68"/>
      <c r="AQ15" s="68"/>
      <c r="AR15" s="68"/>
      <c r="AS15" s="68"/>
      <c r="AT15" s="68"/>
      <c r="AU15" s="68"/>
      <c r="AV15" s="68"/>
      <c r="AW15" s="68"/>
      <c r="AX15" s="68"/>
      <c r="AY15" s="68"/>
      <c r="AZ15" s="68"/>
      <c r="BA15" s="68"/>
      <c r="BB15" s="68"/>
      <c r="BC15" s="68"/>
      <c r="BD15" s="68"/>
      <c r="BE15" s="68"/>
      <c r="BF15" s="68"/>
      <c r="BG15" s="68"/>
      <c r="BH15" s="68"/>
      <c r="BI15" s="68"/>
      <c r="BJ15" s="68"/>
      <c r="BK15" s="68"/>
      <c r="BL15" s="68"/>
      <c r="BM15" s="68"/>
      <c r="BN15" s="68"/>
      <c r="BO15" s="68"/>
      <c r="BP15" s="68"/>
      <c r="BQ15" s="68"/>
      <c r="BR15" s="68"/>
      <c r="BS15" s="68"/>
      <c r="BT15" s="68"/>
      <c r="BU15" s="68"/>
      <c r="BV15" s="68"/>
      <c r="BW15" s="68"/>
      <c r="BX15" s="68"/>
      <c r="BY15" s="68"/>
      <c r="BZ15" s="140"/>
    </row>
    <row r="16" spans="1:78">
      <c r="A16" s="1944" t="s">
        <v>169</v>
      </c>
      <c r="B16" s="1945"/>
      <c r="C16" s="1946"/>
      <c r="D16" s="68"/>
      <c r="E16" s="68"/>
      <c r="F16" s="49"/>
      <c r="G16" s="49"/>
      <c r="H16" s="49"/>
      <c r="I16" s="49"/>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c r="AJ16" s="68"/>
      <c r="AK16" s="68"/>
      <c r="AL16" s="68"/>
      <c r="AM16" s="68"/>
      <c r="AN16" s="68"/>
      <c r="AO16" s="68"/>
      <c r="AP16" s="68"/>
      <c r="AQ16" s="68"/>
      <c r="AR16" s="68"/>
      <c r="AS16" s="68"/>
      <c r="AT16" s="68"/>
      <c r="AU16" s="68"/>
      <c r="AV16" s="68"/>
      <c r="AW16" s="68"/>
      <c r="AX16" s="68"/>
      <c r="AY16" s="68"/>
      <c r="AZ16" s="68"/>
      <c r="BA16" s="68"/>
      <c r="BB16" s="68"/>
      <c r="BC16" s="68"/>
      <c r="BD16" s="68"/>
      <c r="BE16" s="68"/>
      <c r="BF16" s="68"/>
      <c r="BG16" s="68"/>
      <c r="BH16" s="68"/>
      <c r="BI16" s="68"/>
      <c r="BJ16" s="68"/>
      <c r="BK16" s="68"/>
      <c r="BL16" s="68"/>
      <c r="BM16" s="68"/>
      <c r="BN16" s="68"/>
      <c r="BO16" s="68"/>
      <c r="BP16" s="68"/>
      <c r="BQ16" s="68"/>
      <c r="BR16" s="68"/>
      <c r="BS16" s="68"/>
      <c r="BT16" s="68"/>
      <c r="BU16" s="68"/>
      <c r="BV16" s="68"/>
      <c r="BW16" s="68"/>
      <c r="BX16" s="68"/>
      <c r="BY16" s="68"/>
      <c r="BZ16" s="140"/>
    </row>
    <row r="17" spans="1:78">
      <c r="A17" s="78" t="s">
        <v>2</v>
      </c>
      <c r="B17" s="81" t="s">
        <v>150</v>
      </c>
      <c r="C17" s="414" t="s">
        <v>170</v>
      </c>
      <c r="D17" s="68"/>
      <c r="E17" s="68"/>
      <c r="F17" s="49"/>
      <c r="G17" s="49"/>
      <c r="H17" s="49"/>
      <c r="I17" s="68"/>
      <c r="J17" s="68"/>
      <c r="K17" s="68"/>
      <c r="L17" s="68"/>
      <c r="M17" s="68"/>
      <c r="N17" s="68"/>
      <c r="O17" s="68"/>
      <c r="P17" s="68"/>
      <c r="Q17" s="68"/>
      <c r="R17" s="68"/>
      <c r="S17" s="68"/>
      <c r="T17" s="68"/>
      <c r="U17" s="68"/>
      <c r="V17" s="68"/>
      <c r="W17" s="68"/>
      <c r="X17" s="68"/>
      <c r="Y17" s="68"/>
      <c r="Z17" s="68"/>
      <c r="AA17" s="68"/>
      <c r="AB17" s="68"/>
      <c r="AC17" s="68"/>
      <c r="AD17" s="68"/>
      <c r="AE17" s="68"/>
      <c r="AF17" s="68"/>
      <c r="AG17" s="68"/>
      <c r="AH17" s="68"/>
      <c r="AI17" s="68"/>
      <c r="AJ17" s="68"/>
      <c r="AK17" s="68"/>
      <c r="AL17" s="68"/>
      <c r="AM17" s="68"/>
      <c r="AN17" s="68"/>
      <c r="AO17" s="68"/>
      <c r="AP17" s="68"/>
      <c r="AQ17" s="68"/>
      <c r="AR17" s="68"/>
      <c r="AS17" s="68"/>
      <c r="AT17" s="68"/>
      <c r="AU17" s="68"/>
      <c r="AV17" s="68"/>
      <c r="AW17" s="68"/>
      <c r="AX17" s="68"/>
      <c r="AY17" s="68"/>
      <c r="AZ17" s="68"/>
      <c r="BA17" s="68"/>
      <c r="BB17" s="68"/>
      <c r="BC17" s="68"/>
      <c r="BD17" s="68"/>
      <c r="BE17" s="68"/>
      <c r="BF17" s="68"/>
      <c r="BG17" s="68"/>
      <c r="BH17" s="68"/>
      <c r="BI17" s="68"/>
      <c r="BJ17" s="68"/>
      <c r="BK17" s="68"/>
      <c r="BL17" s="68"/>
      <c r="BM17" s="68"/>
      <c r="BN17" s="68"/>
      <c r="BO17" s="68"/>
      <c r="BP17" s="68"/>
      <c r="BQ17" s="68"/>
      <c r="BR17" s="68"/>
      <c r="BS17" s="68"/>
      <c r="BT17" s="68"/>
      <c r="BU17" s="68"/>
      <c r="BV17" s="68"/>
      <c r="BW17" s="68"/>
      <c r="BX17" s="68"/>
      <c r="BY17" s="68"/>
      <c r="BZ17" s="140"/>
    </row>
    <row r="18" spans="1:78">
      <c r="A18" s="1446" t="s">
        <v>1654</v>
      </c>
      <c r="B18" s="1447" t="str">
        <f>Reclamo_Muestreo!H2</f>
        <v>Corresponde a una combinacion unica con los datos y el estado del reclamo o la disputa, haciendo la misma unica e irrepetibe</v>
      </c>
      <c r="C18" s="74" t="str" cm="1">
        <f t="array" ref="C18:C23">A6:A11</f>
        <v>Id</v>
      </c>
      <c r="D18" s="68"/>
      <c r="E18" s="68"/>
      <c r="F18" s="49"/>
      <c r="G18" s="49"/>
      <c r="H18" s="49"/>
      <c r="I18" s="68"/>
      <c r="J18" s="68"/>
      <c r="K18" s="68"/>
      <c r="L18" s="68"/>
      <c r="M18" s="68"/>
      <c r="N18" s="68"/>
      <c r="O18" s="68"/>
      <c r="P18" s="68"/>
      <c r="Q18" s="68"/>
      <c r="R18" s="68"/>
      <c r="S18" s="68"/>
      <c r="T18" s="68"/>
      <c r="U18" s="68"/>
      <c r="V18" s="68"/>
      <c r="W18" s="68"/>
      <c r="X18" s="68"/>
      <c r="Y18" s="68"/>
      <c r="Z18" s="68"/>
      <c r="AA18" s="68"/>
      <c r="AB18" s="68"/>
      <c r="AC18" s="68"/>
      <c r="AD18" s="68"/>
      <c r="AE18" s="68"/>
      <c r="AF18" s="68"/>
      <c r="AG18" s="68"/>
      <c r="AH18" s="68"/>
      <c r="AI18" s="68"/>
      <c r="AJ18" s="68"/>
      <c r="AK18" s="68"/>
      <c r="AL18" s="68"/>
      <c r="AM18" s="68"/>
      <c r="AN18" s="68"/>
      <c r="AO18" s="68"/>
      <c r="AP18" s="68"/>
      <c r="AQ18" s="68"/>
      <c r="AR18" s="68"/>
      <c r="AS18" s="68"/>
      <c r="AT18" s="68"/>
      <c r="AU18" s="68"/>
      <c r="AV18" s="68"/>
      <c r="AW18" s="68"/>
      <c r="AX18" s="68"/>
      <c r="AY18" s="68"/>
      <c r="AZ18" s="68"/>
      <c r="BA18" s="68"/>
      <c r="BB18" s="68"/>
      <c r="BC18" s="68"/>
      <c r="BD18" s="68"/>
      <c r="BE18" s="68"/>
      <c r="BF18" s="68"/>
      <c r="BG18" s="68"/>
      <c r="BH18" s="68"/>
      <c r="BI18" s="68"/>
      <c r="BJ18" s="68"/>
      <c r="BK18" s="68"/>
      <c r="BL18" s="68"/>
      <c r="BM18" s="68"/>
      <c r="BN18" s="68"/>
      <c r="BO18" s="68"/>
      <c r="BP18" s="68"/>
      <c r="BQ18" s="68"/>
      <c r="BR18" s="68"/>
      <c r="BS18" s="68"/>
      <c r="BT18" s="68"/>
      <c r="BU18" s="68"/>
      <c r="BV18" s="68"/>
      <c r="BW18" s="68"/>
      <c r="BX18" s="68"/>
      <c r="BY18" s="68"/>
      <c r="BZ18" s="140"/>
    </row>
    <row r="19" spans="1:78" ht="18.75" customHeight="1">
      <c r="A19" s="1482"/>
      <c r="B19" s="1484"/>
      <c r="C19" s="73" t="str">
        <v>InfoReclamoMotivoId</v>
      </c>
      <c r="D19" s="68"/>
      <c r="E19" s="70"/>
      <c r="F19" s="70"/>
      <c r="G19" s="68"/>
      <c r="H19" s="68"/>
      <c r="I19" s="68"/>
      <c r="J19" s="49"/>
      <c r="K19" s="49"/>
      <c r="L19" s="68"/>
      <c r="M19" s="68"/>
      <c r="N19" s="68"/>
      <c r="O19" s="68"/>
      <c r="P19" s="68"/>
      <c r="Q19" s="68"/>
      <c r="R19" s="68"/>
      <c r="S19" s="68"/>
      <c r="T19" s="68"/>
      <c r="U19" s="68"/>
      <c r="V19" s="68"/>
      <c r="W19" s="68"/>
      <c r="X19" s="68"/>
      <c r="Y19" s="68"/>
      <c r="Z19" s="68"/>
      <c r="AA19" s="68"/>
      <c r="AB19" s="68"/>
      <c r="AC19" s="68"/>
      <c r="AD19" s="68"/>
      <c r="AE19" s="68"/>
      <c r="AF19" s="68"/>
      <c r="AG19" s="68"/>
      <c r="AH19" s="68"/>
      <c r="AI19" s="68"/>
      <c r="AJ19" s="68"/>
      <c r="AK19" s="68"/>
      <c r="AL19" s="68"/>
      <c r="AM19" s="68"/>
      <c r="AN19" s="68"/>
      <c r="AO19" s="68"/>
      <c r="AP19" s="68"/>
      <c r="AQ19" s="68"/>
      <c r="AR19" s="68"/>
      <c r="AS19" s="68"/>
      <c r="AT19" s="68"/>
      <c r="AU19" s="68"/>
      <c r="AV19" s="68"/>
      <c r="AW19" s="68"/>
      <c r="AX19" s="68"/>
      <c r="AY19" s="68"/>
      <c r="AZ19" s="68"/>
      <c r="BA19" s="68"/>
      <c r="BB19" s="68"/>
      <c r="BC19" s="68"/>
      <c r="BD19" s="68"/>
      <c r="BE19" s="68"/>
      <c r="BF19" s="68"/>
      <c r="BG19" s="68"/>
      <c r="BH19" s="68"/>
      <c r="BI19" s="68"/>
      <c r="BJ19" s="68"/>
      <c r="BK19" s="68"/>
      <c r="BL19" s="68"/>
      <c r="BM19" s="68"/>
      <c r="BN19" s="68"/>
      <c r="BO19" s="68"/>
      <c r="BP19" s="68"/>
      <c r="BQ19" s="68"/>
      <c r="BR19" s="68"/>
      <c r="BS19" s="68"/>
      <c r="BT19" s="68"/>
      <c r="BU19" s="68"/>
      <c r="BV19" s="68"/>
      <c r="BW19" s="68"/>
      <c r="BX19" s="68"/>
      <c r="BY19" s="68"/>
      <c r="BZ19" s="140"/>
    </row>
    <row r="20" spans="1:78">
      <c r="A20" s="1482"/>
      <c r="B20" s="1484"/>
      <c r="C20" s="73" t="str">
        <v>Compra_id</v>
      </c>
      <c r="D20" s="68"/>
      <c r="E20" s="68"/>
      <c r="F20" s="68"/>
      <c r="G20" s="68"/>
      <c r="H20" s="68"/>
      <c r="I20" s="68"/>
      <c r="J20" s="68"/>
      <c r="K20" s="49"/>
      <c r="L20" s="68"/>
      <c r="M20" s="68"/>
      <c r="N20" s="68"/>
      <c r="O20" s="68"/>
      <c r="P20" s="68"/>
      <c r="Q20" s="68"/>
      <c r="R20" s="68"/>
      <c r="S20" s="68"/>
      <c r="T20" s="68"/>
      <c r="U20" s="68"/>
      <c r="V20" s="68"/>
      <c r="W20" s="68"/>
      <c r="X20" s="68"/>
      <c r="Y20" s="68"/>
      <c r="Z20" s="68"/>
      <c r="AA20" s="68"/>
      <c r="AB20" s="68"/>
      <c r="AC20" s="68"/>
      <c r="AD20" s="68"/>
      <c r="AE20" s="68"/>
      <c r="AF20" s="68"/>
      <c r="AG20" s="68"/>
      <c r="AH20" s="68"/>
      <c r="AI20" s="68"/>
      <c r="AJ20" s="68"/>
      <c r="AK20" s="68"/>
      <c r="AL20" s="68"/>
      <c r="AM20" s="68"/>
      <c r="AN20" s="68"/>
      <c r="AO20" s="68"/>
      <c r="AP20" s="68"/>
      <c r="AQ20" s="68"/>
      <c r="AR20" s="68"/>
      <c r="AS20" s="68"/>
      <c r="AT20" s="68"/>
      <c r="AU20" s="68"/>
      <c r="AV20" s="68"/>
      <c r="AW20" s="68"/>
      <c r="AX20" s="68"/>
      <c r="AY20" s="68"/>
      <c r="AZ20" s="68"/>
      <c r="BA20" s="68"/>
      <c r="BB20" s="68"/>
      <c r="BC20" s="68"/>
      <c r="BD20" s="68"/>
      <c r="BE20" s="68"/>
      <c r="BF20" s="68"/>
      <c r="BG20" s="68"/>
      <c r="BH20" s="68"/>
      <c r="BI20" s="68"/>
      <c r="BJ20" s="68"/>
      <c r="BK20" s="68"/>
      <c r="BL20" s="68"/>
      <c r="BM20" s="68"/>
      <c r="BN20" s="68"/>
      <c r="BO20" s="68"/>
      <c r="BP20" s="68"/>
      <c r="BQ20" s="68"/>
      <c r="BR20" s="68"/>
      <c r="BS20" s="68"/>
      <c r="BT20" s="68"/>
      <c r="BU20" s="68"/>
      <c r="BV20" s="68"/>
      <c r="BW20" s="68"/>
      <c r="BX20" s="68"/>
      <c r="BY20" s="68"/>
      <c r="BZ20" s="140"/>
    </row>
    <row r="21" spans="1:78">
      <c r="A21" s="1482"/>
      <c r="B21" s="1484"/>
      <c r="C21" s="73" t="str">
        <v>Rol</v>
      </c>
      <c r="D21" s="68"/>
      <c r="E21" s="68"/>
      <c r="F21" s="68"/>
      <c r="G21" s="68"/>
      <c r="H21" s="68"/>
      <c r="I21" s="68"/>
      <c r="J21" s="49"/>
      <c r="K21" s="49"/>
      <c r="L21" s="68"/>
      <c r="M21" s="68"/>
      <c r="N21" s="68"/>
      <c r="O21" s="68"/>
      <c r="P21" s="68"/>
      <c r="Q21" s="68"/>
      <c r="R21" s="68"/>
      <c r="S21" s="68"/>
      <c r="T21" s="68"/>
      <c r="U21" s="68"/>
      <c r="V21" s="68"/>
      <c r="W21" s="68"/>
      <c r="X21" s="68"/>
      <c r="Y21" s="68"/>
      <c r="Z21" s="68"/>
      <c r="AA21" s="68"/>
      <c r="AB21" s="68"/>
      <c r="AC21" s="68"/>
      <c r="AD21" s="68"/>
      <c r="AE21" s="68"/>
      <c r="AF21" s="68"/>
      <c r="AG21" s="68"/>
      <c r="AH21" s="68"/>
      <c r="AI21" s="68"/>
      <c r="AJ21" s="68"/>
      <c r="AK21" s="68"/>
      <c r="AL21" s="68"/>
      <c r="AM21" s="68"/>
      <c r="AN21" s="68"/>
      <c r="AO21" s="68"/>
      <c r="AP21" s="68"/>
      <c r="AQ21" s="68"/>
      <c r="AR21" s="68"/>
      <c r="AS21" s="68"/>
      <c r="AT21" s="68"/>
      <c r="AU21" s="68"/>
      <c r="AV21" s="68"/>
      <c r="AW21" s="68"/>
      <c r="AX21" s="68"/>
      <c r="AY21" s="68"/>
      <c r="AZ21" s="68"/>
      <c r="BA21" s="68"/>
      <c r="BB21" s="68"/>
      <c r="BC21" s="68"/>
      <c r="BD21" s="68"/>
      <c r="BE21" s="68"/>
      <c r="BF21" s="68"/>
      <c r="BG21" s="68"/>
      <c r="BH21" s="68"/>
      <c r="BI21" s="68"/>
      <c r="BJ21" s="68"/>
      <c r="BK21" s="68"/>
      <c r="BL21" s="68"/>
      <c r="BM21" s="68"/>
      <c r="BN21" s="68"/>
      <c r="BO21" s="68"/>
      <c r="BP21" s="68"/>
      <c r="BQ21" s="68"/>
      <c r="BR21" s="68"/>
      <c r="BS21" s="68"/>
      <c r="BT21" s="68"/>
      <c r="BU21" s="68"/>
      <c r="BV21" s="68"/>
      <c r="BW21" s="68"/>
      <c r="BX21" s="68"/>
      <c r="BY21" s="68"/>
      <c r="BZ21" s="140"/>
    </row>
    <row r="22" spans="1:78">
      <c r="A22" s="1482"/>
      <c r="B22" s="1484"/>
      <c r="C22" s="73" t="str">
        <v>Descripcion dada por comprador</v>
      </c>
      <c r="D22" s="68"/>
      <c r="E22" s="68"/>
      <c r="F22" s="68"/>
      <c r="G22" s="68"/>
      <c r="H22" s="68"/>
      <c r="I22" s="68"/>
      <c r="J22" s="49"/>
      <c r="K22" s="49"/>
      <c r="L22" s="68"/>
      <c r="M22" s="68"/>
      <c r="N22" s="68"/>
      <c r="O22" s="68"/>
      <c r="P22" s="68"/>
      <c r="Q22" s="68"/>
      <c r="R22" s="68"/>
      <c r="S22" s="68"/>
      <c r="T22" s="68"/>
      <c r="U22" s="68"/>
      <c r="V22" s="68"/>
      <c r="W22" s="68"/>
      <c r="X22" s="68"/>
      <c r="Y22" s="68"/>
      <c r="Z22" s="68"/>
      <c r="AA22" s="68"/>
      <c r="AB22" s="68"/>
      <c r="AC22" s="68"/>
      <c r="AD22" s="68"/>
      <c r="AE22" s="68"/>
      <c r="AF22" s="68"/>
      <c r="AG22" s="68"/>
      <c r="AH22" s="68"/>
      <c r="AI22" s="68"/>
      <c r="AJ22" s="68"/>
      <c r="AK22" s="68"/>
      <c r="AL22" s="68"/>
      <c r="AM22" s="68"/>
      <c r="AN22" s="68"/>
      <c r="AO22" s="68"/>
      <c r="AP22" s="68"/>
      <c r="AQ22" s="68"/>
      <c r="AR22" s="68"/>
      <c r="AS22" s="68"/>
      <c r="AT22" s="68"/>
      <c r="AU22" s="68"/>
      <c r="AV22" s="68"/>
      <c r="AW22" s="68"/>
      <c r="AX22" s="68"/>
      <c r="AY22" s="68"/>
      <c r="AZ22" s="68"/>
      <c r="BA22" s="68"/>
      <c r="BB22" s="68"/>
      <c r="BC22" s="68"/>
      <c r="BD22" s="68"/>
      <c r="BE22" s="68"/>
      <c r="BF22" s="68"/>
      <c r="BG22" s="68"/>
      <c r="BH22" s="68"/>
      <c r="BI22" s="68"/>
      <c r="BJ22" s="68"/>
      <c r="BK22" s="68"/>
      <c r="BL22" s="68"/>
      <c r="BM22" s="68"/>
      <c r="BN22" s="68"/>
      <c r="BO22" s="68"/>
      <c r="BP22" s="68"/>
      <c r="BQ22" s="68"/>
      <c r="BR22" s="68"/>
      <c r="BS22" s="68"/>
      <c r="BT22" s="68"/>
      <c r="BU22" s="68"/>
      <c r="BV22" s="68"/>
      <c r="BW22" s="68"/>
      <c r="BX22" s="68"/>
      <c r="BY22" s="68"/>
      <c r="BZ22" s="140"/>
    </row>
    <row r="23" spans="1:78">
      <c r="A23" s="1483"/>
      <c r="B23" s="1485"/>
      <c r="C23" s="415" t="str">
        <v>Evidencias</v>
      </c>
      <c r="D23" s="68"/>
      <c r="E23" s="68"/>
      <c r="F23" s="68" t="s">
        <v>1655</v>
      </c>
      <c r="G23" s="68"/>
      <c r="H23" s="68"/>
      <c r="I23" s="68"/>
      <c r="J23" s="68"/>
      <c r="K23" s="68"/>
      <c r="L23" s="68"/>
      <c r="M23" s="68"/>
      <c r="N23" s="68"/>
      <c r="O23" s="68"/>
      <c r="P23" s="68"/>
      <c r="Q23" s="68"/>
      <c r="R23" s="68"/>
      <c r="S23" s="68"/>
      <c r="T23" s="68"/>
      <c r="U23" s="68"/>
      <c r="V23" s="68"/>
      <c r="W23" s="68"/>
      <c r="X23" s="68"/>
      <c r="Y23" s="68"/>
      <c r="Z23" s="68"/>
      <c r="AA23" s="68"/>
      <c r="AB23" s="68"/>
      <c r="AC23" s="68"/>
      <c r="AD23" s="68"/>
      <c r="AE23" s="68"/>
      <c r="AF23" s="68"/>
      <c r="AG23" s="68"/>
      <c r="AH23" s="68"/>
      <c r="AI23" s="68"/>
      <c r="AJ23" s="68"/>
      <c r="AK23" s="68"/>
      <c r="AL23" s="68"/>
      <c r="AM23" s="68"/>
      <c r="AN23" s="68"/>
      <c r="AO23" s="68"/>
      <c r="AP23" s="68"/>
      <c r="AQ23" s="68"/>
      <c r="AR23" s="68"/>
      <c r="AS23" s="68"/>
      <c r="AT23" s="68"/>
      <c r="AU23" s="68"/>
      <c r="AV23" s="68"/>
      <c r="AW23" s="68"/>
      <c r="AX23" s="68"/>
      <c r="AY23" s="68"/>
      <c r="AZ23" s="68"/>
      <c r="BA23" s="68"/>
      <c r="BB23" s="68"/>
      <c r="BC23" s="68"/>
      <c r="BD23" s="68"/>
      <c r="BE23" s="68"/>
      <c r="BF23" s="68"/>
      <c r="BG23" s="68"/>
      <c r="BH23" s="68"/>
      <c r="BI23" s="68"/>
      <c r="BJ23" s="68"/>
      <c r="BK23" s="68"/>
      <c r="BL23" s="68"/>
      <c r="BM23" s="68"/>
      <c r="BN23" s="68"/>
      <c r="BO23" s="68"/>
      <c r="BP23" s="68"/>
      <c r="BQ23" s="68"/>
      <c r="BR23" s="68"/>
      <c r="BS23" s="68"/>
      <c r="BT23" s="68"/>
      <c r="BU23" s="68"/>
      <c r="BV23" s="68"/>
      <c r="BW23" s="68"/>
      <c r="BX23" s="68"/>
      <c r="BY23" s="68"/>
      <c r="BZ23" s="140"/>
    </row>
    <row r="24" spans="1:78">
      <c r="A24" s="68"/>
      <c r="B24" s="68"/>
      <c r="C24" s="68"/>
      <c r="D24" s="68"/>
      <c r="E24" s="68"/>
      <c r="F24" s="68"/>
      <c r="G24" s="68"/>
      <c r="H24" s="68"/>
      <c r="I24" s="68"/>
      <c r="J24" s="68"/>
      <c r="K24" s="68"/>
      <c r="L24" s="68"/>
      <c r="M24" s="68"/>
      <c r="N24" s="68"/>
      <c r="O24" s="68"/>
      <c r="P24" s="68"/>
      <c r="Q24" s="68"/>
      <c r="R24" s="68"/>
      <c r="S24" s="68"/>
      <c r="T24" s="68"/>
      <c r="U24" s="68"/>
      <c r="V24" s="68"/>
      <c r="W24" s="68"/>
      <c r="X24" s="68"/>
      <c r="Y24" s="68"/>
      <c r="Z24" s="68"/>
      <c r="AA24" s="68"/>
      <c r="AB24" s="68"/>
      <c r="AC24" s="68"/>
      <c r="AD24" s="68"/>
      <c r="AE24" s="68"/>
      <c r="AF24" s="68"/>
      <c r="AG24" s="68"/>
      <c r="AH24" s="68"/>
      <c r="AI24" s="68"/>
      <c r="AJ24" s="68"/>
      <c r="AK24" s="68"/>
      <c r="AL24" s="68"/>
      <c r="AM24" s="68"/>
      <c r="AN24" s="68"/>
      <c r="AO24" s="68"/>
      <c r="AP24" s="68"/>
      <c r="AQ24" s="68"/>
      <c r="AR24" s="68"/>
      <c r="AS24" s="68"/>
      <c r="AT24" s="68"/>
      <c r="AU24" s="68"/>
      <c r="AV24" s="68"/>
      <c r="AW24" s="68"/>
      <c r="AX24" s="68"/>
      <c r="AY24" s="68"/>
      <c r="AZ24" s="68"/>
      <c r="BA24" s="68"/>
      <c r="BB24" s="68"/>
      <c r="BC24" s="68"/>
      <c r="BD24" s="68"/>
      <c r="BE24" s="68"/>
      <c r="BF24" s="68"/>
      <c r="BG24" s="68"/>
      <c r="BH24" s="68"/>
      <c r="BI24" s="68"/>
      <c r="BJ24" s="68"/>
      <c r="BK24" s="68"/>
      <c r="BL24" s="68"/>
      <c r="BM24" s="68"/>
      <c r="BN24" s="68"/>
      <c r="BO24" s="68"/>
      <c r="BP24" s="68"/>
      <c r="BQ24" s="68"/>
      <c r="BR24" s="68"/>
      <c r="BS24" s="68"/>
      <c r="BT24" s="68"/>
      <c r="BU24" s="68"/>
      <c r="BV24" s="68"/>
      <c r="BW24" s="68"/>
      <c r="BX24" s="68"/>
      <c r="BY24" s="68"/>
      <c r="BZ24" s="140"/>
    </row>
    <row r="25" spans="1:78">
      <c r="A25" s="68"/>
      <c r="B25" s="68"/>
      <c r="C25" s="68"/>
      <c r="D25" s="68"/>
      <c r="E25" s="68"/>
      <c r="F25" s="68"/>
      <c r="G25" s="49"/>
      <c r="H25" s="68"/>
      <c r="I25" s="68"/>
      <c r="J25" s="68"/>
      <c r="K25" s="68"/>
      <c r="L25" s="68"/>
      <c r="M25" s="68"/>
      <c r="N25" s="68"/>
      <c r="O25" s="68"/>
      <c r="P25" s="68"/>
      <c r="Q25" s="68"/>
      <c r="R25" s="68"/>
      <c r="S25" s="68"/>
      <c r="T25" s="68"/>
      <c r="U25" s="68"/>
      <c r="V25" s="68"/>
      <c r="W25" s="68"/>
      <c r="X25" s="68"/>
      <c r="Y25" s="68"/>
      <c r="Z25" s="68"/>
      <c r="AA25" s="68"/>
      <c r="AB25" s="68"/>
      <c r="AC25" s="68"/>
      <c r="AD25" s="68"/>
      <c r="AE25" s="68"/>
      <c r="AF25" s="68"/>
      <c r="AG25" s="68"/>
      <c r="AH25" s="68"/>
      <c r="AI25" s="68"/>
      <c r="AJ25" s="68"/>
      <c r="AK25" s="68"/>
      <c r="AL25" s="68"/>
      <c r="AM25" s="68"/>
      <c r="AN25" s="68"/>
      <c r="AO25" s="68"/>
      <c r="AP25" s="68"/>
      <c r="AQ25" s="68"/>
      <c r="AR25" s="68"/>
      <c r="AS25" s="68"/>
      <c r="AT25" s="68"/>
      <c r="AU25" s="68"/>
      <c r="AV25" s="68"/>
      <c r="AW25" s="68"/>
      <c r="AX25" s="68"/>
      <c r="AY25" s="68"/>
      <c r="AZ25" s="68"/>
      <c r="BA25" s="68"/>
      <c r="BB25" s="68"/>
      <c r="BC25" s="68"/>
      <c r="BD25" s="68"/>
      <c r="BE25" s="68"/>
      <c r="BF25" s="68"/>
      <c r="BG25" s="68"/>
      <c r="BH25" s="68"/>
      <c r="BI25" s="68"/>
      <c r="BJ25" s="68"/>
      <c r="BK25" s="68"/>
      <c r="BL25" s="68"/>
      <c r="BM25" s="68"/>
      <c r="BN25" s="68"/>
      <c r="BO25" s="68"/>
      <c r="BP25" s="68"/>
      <c r="BQ25" s="68"/>
      <c r="BR25" s="68"/>
      <c r="BS25" s="68"/>
      <c r="BT25" s="68"/>
      <c r="BU25" s="68"/>
      <c r="BV25" s="68"/>
      <c r="BW25" s="68"/>
      <c r="BX25" s="68"/>
      <c r="BY25" s="68"/>
      <c r="BZ25" s="140"/>
    </row>
    <row r="26" spans="1:78">
      <c r="A26" s="2813" t="s">
        <v>172</v>
      </c>
      <c r="B26" s="2814"/>
      <c r="C26" s="2815" t="s">
        <v>3</v>
      </c>
      <c r="D26" s="2816"/>
      <c r="E26" s="2816"/>
      <c r="F26" s="2814"/>
      <c r="G26" s="2817" t="s">
        <v>173</v>
      </c>
      <c r="H26" s="2817"/>
      <c r="I26" s="2818"/>
      <c r="J26" s="2817" t="s">
        <v>174</v>
      </c>
      <c r="K26" s="2817"/>
      <c r="L26" s="2817"/>
      <c r="M26" s="2817"/>
      <c r="N26" s="2818"/>
      <c r="O26" s="2817" t="s">
        <v>175</v>
      </c>
      <c r="P26" s="2818"/>
      <c r="Q26" s="2817" t="s">
        <v>176</v>
      </c>
      <c r="R26" s="2819"/>
      <c r="S26" s="68"/>
      <c r="T26" s="68"/>
      <c r="U26" s="68"/>
      <c r="V26" s="68"/>
      <c r="W26" s="68"/>
      <c r="X26" s="68"/>
      <c r="Y26" s="68"/>
      <c r="Z26" s="68"/>
      <c r="AA26" s="68"/>
      <c r="AB26" s="68"/>
      <c r="AC26" s="68"/>
      <c r="AD26" s="68"/>
      <c r="AE26" s="68"/>
      <c r="AF26" s="68"/>
      <c r="AG26" s="68"/>
      <c r="AH26" s="68"/>
      <c r="AI26" s="68"/>
      <c r="AJ26" s="68"/>
      <c r="AK26" s="68"/>
      <c r="AL26" s="68"/>
      <c r="AM26" s="68"/>
      <c r="AN26" s="68"/>
      <c r="AO26" s="68"/>
      <c r="AP26" s="68"/>
      <c r="AQ26" s="68"/>
      <c r="AR26" s="68"/>
      <c r="AS26" s="68"/>
      <c r="AT26" s="68"/>
      <c r="AU26" s="68"/>
      <c r="AV26" s="68"/>
      <c r="AW26" s="68"/>
      <c r="AX26" s="68"/>
      <c r="AY26" s="68"/>
      <c r="AZ26" s="68"/>
      <c r="BA26" s="68"/>
      <c r="BB26" s="68"/>
      <c r="BC26" s="68"/>
      <c r="BD26" s="68"/>
      <c r="BE26" s="68"/>
      <c r="BF26" s="68"/>
      <c r="BG26" s="68"/>
      <c r="BH26" s="68"/>
      <c r="BI26" s="68"/>
      <c r="BJ26" s="68"/>
      <c r="BK26" s="68"/>
      <c r="BL26" s="68"/>
      <c r="BM26" s="68"/>
      <c r="BN26" s="68"/>
      <c r="BO26" s="68"/>
      <c r="BP26" s="68"/>
      <c r="BQ26" s="68"/>
      <c r="BR26" s="68"/>
      <c r="BS26" s="68"/>
      <c r="BT26" s="68"/>
      <c r="BU26" s="68"/>
      <c r="BV26" s="68"/>
      <c r="BW26" s="68"/>
      <c r="BX26" s="68"/>
      <c r="BY26" s="68"/>
      <c r="BZ26" s="140"/>
    </row>
    <row r="27" spans="1:78">
      <c r="A27" s="2820"/>
      <c r="B27" s="2821"/>
      <c r="C27" s="2822"/>
      <c r="D27" s="2823"/>
      <c r="E27" s="2823"/>
      <c r="F27" s="2821"/>
      <c r="G27" s="494" t="s">
        <v>177</v>
      </c>
      <c r="H27" s="494" t="s">
        <v>178</v>
      </c>
      <c r="I27" s="494" t="s">
        <v>3</v>
      </c>
      <c r="J27" s="494" t="s">
        <v>179</v>
      </c>
      <c r="K27" s="2824" t="s">
        <v>3</v>
      </c>
      <c r="L27" s="2824"/>
      <c r="M27" s="2824"/>
      <c r="N27" s="2825"/>
      <c r="O27" s="494" t="s">
        <v>180</v>
      </c>
      <c r="P27" s="494" t="s">
        <v>3</v>
      </c>
      <c r="Q27" s="494" t="s">
        <v>181</v>
      </c>
      <c r="R27" s="463" t="s">
        <v>182</v>
      </c>
      <c r="S27" s="68"/>
      <c r="T27" s="68"/>
      <c r="U27" s="68"/>
      <c r="V27" s="68"/>
      <c r="W27" s="68"/>
      <c r="X27" s="68"/>
      <c r="Y27" s="68"/>
      <c r="Z27" s="68"/>
      <c r="AA27" s="68"/>
      <c r="AB27" s="68"/>
      <c r="AC27" s="68"/>
      <c r="AD27" s="68"/>
      <c r="AE27" s="68"/>
      <c r="AF27" s="68"/>
      <c r="AG27" s="68"/>
      <c r="AH27" s="68"/>
      <c r="AI27" s="68"/>
      <c r="AJ27" s="68"/>
      <c r="AK27" s="68"/>
      <c r="AL27" s="68"/>
      <c r="AM27" s="68"/>
      <c r="AN27" s="68"/>
      <c r="AO27" s="68"/>
      <c r="AP27" s="68"/>
      <c r="AQ27" s="68"/>
      <c r="AR27" s="68"/>
      <c r="AS27" s="68"/>
      <c r="AT27" s="68"/>
      <c r="AU27" s="68"/>
      <c r="AV27" s="68"/>
      <c r="AW27" s="68"/>
      <c r="AX27" s="68"/>
      <c r="AY27" s="68"/>
      <c r="AZ27" s="68"/>
      <c r="BA27" s="68"/>
      <c r="BB27" s="68"/>
      <c r="BC27" s="68"/>
      <c r="BD27" s="68"/>
      <c r="BE27" s="68"/>
      <c r="BF27" s="68"/>
      <c r="BG27" s="68"/>
      <c r="BH27" s="68"/>
      <c r="BI27" s="68"/>
      <c r="BJ27" s="68"/>
      <c r="BK27" s="68"/>
      <c r="BL27" s="68"/>
      <c r="BM27" s="68"/>
      <c r="BN27" s="68"/>
      <c r="BO27" s="68"/>
      <c r="BP27" s="68"/>
      <c r="BQ27" s="68"/>
      <c r="BR27" s="68"/>
      <c r="BS27" s="68"/>
      <c r="BT27" s="68"/>
      <c r="BU27" s="68"/>
      <c r="BV27" s="68"/>
      <c r="BW27" s="68"/>
      <c r="BX27" s="68"/>
      <c r="BY27" s="68"/>
      <c r="BZ27" s="140"/>
    </row>
    <row r="28" spans="1:78" ht="43.5" customHeight="1">
      <c r="A28" s="1763" t="s">
        <v>1656</v>
      </c>
      <c r="B28" s="1763"/>
      <c r="C28" s="1764" t="s">
        <v>1657</v>
      </c>
      <c r="D28" s="1764"/>
      <c r="E28" s="1764"/>
      <c r="F28" s="1764"/>
      <c r="G28" s="575" t="s">
        <v>1262</v>
      </c>
      <c r="H28" s="609" t="s">
        <v>1658</v>
      </c>
      <c r="I28" s="596" t="s">
        <v>1659</v>
      </c>
      <c r="J28" s="575" t="s">
        <v>30</v>
      </c>
      <c r="K28" s="1764" t="s">
        <v>1660</v>
      </c>
      <c r="L28" s="1764"/>
      <c r="M28" s="1764"/>
      <c r="N28" s="1764"/>
      <c r="O28" s="575" t="s">
        <v>1661</v>
      </c>
      <c r="P28" s="574" t="s">
        <v>1662</v>
      </c>
      <c r="Q28" s="574" t="s">
        <v>1663</v>
      </c>
      <c r="R28" s="609" t="s">
        <v>1664</v>
      </c>
      <c r="S28" s="68"/>
      <c r="T28" s="68"/>
      <c r="U28" s="68"/>
      <c r="V28" s="68"/>
      <c r="W28" s="68"/>
      <c r="X28" s="68"/>
      <c r="Y28" s="68"/>
      <c r="Z28" s="68"/>
      <c r="AA28" s="68"/>
      <c r="AB28" s="68"/>
      <c r="AC28" s="68"/>
      <c r="AD28" s="68"/>
      <c r="AE28" s="68"/>
      <c r="AF28" s="68"/>
      <c r="AG28" s="68"/>
      <c r="AH28" s="68"/>
      <c r="AI28" s="68"/>
      <c r="AJ28" s="68"/>
      <c r="AK28" s="68"/>
      <c r="AL28" s="68"/>
      <c r="AM28" s="68"/>
      <c r="AN28" s="68"/>
      <c r="AO28" s="68"/>
      <c r="AP28" s="68"/>
      <c r="AQ28" s="68"/>
      <c r="AR28" s="68"/>
      <c r="AS28" s="68"/>
      <c r="AT28" s="68"/>
      <c r="AU28" s="68"/>
      <c r="AV28" s="68"/>
      <c r="AW28" s="68"/>
      <c r="AX28" s="68"/>
      <c r="AY28" s="68"/>
      <c r="AZ28" s="68"/>
      <c r="BA28" s="68"/>
      <c r="BB28" s="68"/>
      <c r="BC28" s="68"/>
      <c r="BD28" s="68"/>
      <c r="BE28" s="68"/>
      <c r="BF28" s="68"/>
      <c r="BG28" s="68"/>
      <c r="BH28" s="68"/>
      <c r="BI28" s="68"/>
      <c r="BJ28" s="68"/>
      <c r="BK28" s="68"/>
      <c r="BL28" s="68"/>
      <c r="BM28" s="68"/>
      <c r="BN28" s="68"/>
      <c r="BO28" s="68"/>
      <c r="BP28" s="68"/>
      <c r="BQ28" s="68"/>
      <c r="BR28" s="68"/>
      <c r="BS28" s="68"/>
      <c r="BT28" s="68"/>
      <c r="BU28" s="68"/>
      <c r="BV28" s="68"/>
      <c r="BW28" s="68"/>
      <c r="BX28" s="68"/>
      <c r="BY28" s="68"/>
      <c r="BZ28" s="140"/>
    </row>
    <row r="29" spans="1:78" ht="75.75" customHeight="1">
      <c r="A29" s="1759" t="s">
        <v>1665</v>
      </c>
      <c r="B29" s="1759"/>
      <c r="C29" s="1760" t="s">
        <v>1666</v>
      </c>
      <c r="D29" s="1760"/>
      <c r="E29" s="1760"/>
      <c r="F29" s="1760"/>
      <c r="G29" s="587" t="s">
        <v>1667</v>
      </c>
      <c r="H29" s="587" t="s">
        <v>312</v>
      </c>
      <c r="I29" s="603" t="s">
        <v>1668</v>
      </c>
      <c r="J29" s="587" t="s">
        <v>30</v>
      </c>
      <c r="K29" s="1760" t="s">
        <v>1669</v>
      </c>
      <c r="L29" s="1760"/>
      <c r="M29" s="1760"/>
      <c r="N29" s="1760"/>
      <c r="O29" s="587" t="s">
        <v>1670</v>
      </c>
      <c r="P29" s="588" t="s">
        <v>1671</v>
      </c>
      <c r="Q29" s="610" t="s">
        <v>1672</v>
      </c>
      <c r="R29" s="603" t="s">
        <v>1673</v>
      </c>
      <c r="S29" s="68"/>
      <c r="T29" s="68"/>
      <c r="U29" s="68"/>
      <c r="V29" s="68"/>
      <c r="W29" s="68"/>
      <c r="X29" s="68"/>
      <c r="Y29" s="68"/>
      <c r="Z29" s="68"/>
      <c r="AA29" s="68"/>
      <c r="AB29" s="68"/>
      <c r="AC29" s="68"/>
      <c r="AD29" s="68"/>
      <c r="AE29" s="68"/>
      <c r="AF29" s="68"/>
      <c r="AG29" s="68"/>
      <c r="AH29" s="68"/>
      <c r="AI29" s="68"/>
      <c r="AJ29" s="68"/>
      <c r="AK29" s="68"/>
      <c r="AL29" s="68"/>
      <c r="AM29" s="68"/>
      <c r="AN29" s="68"/>
      <c r="AO29" s="68"/>
      <c r="AP29" s="68"/>
      <c r="AQ29" s="68"/>
      <c r="AR29" s="68"/>
      <c r="AS29" s="68"/>
      <c r="AT29" s="68"/>
      <c r="AU29" s="68"/>
      <c r="AV29" s="68"/>
      <c r="AW29" s="68"/>
      <c r="AX29" s="68"/>
      <c r="AY29" s="68"/>
      <c r="AZ29" s="68"/>
      <c r="BA29" s="68"/>
      <c r="BB29" s="68"/>
      <c r="BC29" s="68"/>
      <c r="BD29" s="68"/>
      <c r="BE29" s="68"/>
      <c r="BF29" s="68"/>
      <c r="BG29" s="68"/>
      <c r="BH29" s="68"/>
      <c r="BI29" s="68"/>
      <c r="BJ29" s="68"/>
      <c r="BK29" s="68"/>
      <c r="BL29" s="68"/>
      <c r="BM29" s="68"/>
      <c r="BN29" s="68"/>
      <c r="BO29" s="68"/>
      <c r="BP29" s="68"/>
      <c r="BQ29" s="68"/>
      <c r="BR29" s="68"/>
      <c r="BS29" s="68"/>
      <c r="BT29" s="68"/>
      <c r="BU29" s="68"/>
      <c r="BV29" s="68"/>
      <c r="BW29" s="68"/>
      <c r="BX29" s="68"/>
      <c r="BY29" s="68"/>
      <c r="BZ29" s="140"/>
    </row>
    <row r="30" spans="1:78" ht="93.75" customHeight="1">
      <c r="A30" s="1941" t="s">
        <v>1674</v>
      </c>
      <c r="B30" s="1941"/>
      <c r="C30" s="1762" t="s">
        <v>1675</v>
      </c>
      <c r="D30" s="1762"/>
      <c r="E30" s="1762"/>
      <c r="F30" s="1762"/>
      <c r="G30" s="577" t="s">
        <v>1667</v>
      </c>
      <c r="H30" s="577" t="s">
        <v>312</v>
      </c>
      <c r="I30" s="611" t="s">
        <v>1676</v>
      </c>
      <c r="J30" s="577" t="s">
        <v>1677</v>
      </c>
      <c r="K30" s="1762" t="s">
        <v>1678</v>
      </c>
      <c r="L30" s="1762"/>
      <c r="M30" s="1762"/>
      <c r="N30" s="1762"/>
      <c r="O30" s="577" t="s">
        <v>1679</v>
      </c>
      <c r="P30" s="326" t="s">
        <v>1680</v>
      </c>
      <c r="Q30" s="325" t="s">
        <v>1681</v>
      </c>
      <c r="R30" s="611" t="s">
        <v>1682</v>
      </c>
      <c r="S30" s="68"/>
      <c r="T30" s="68"/>
      <c r="U30" s="68"/>
      <c r="V30" s="68"/>
      <c r="W30" s="68"/>
      <c r="X30" s="68"/>
      <c r="Y30" s="68"/>
      <c r="Z30" s="68"/>
      <c r="AA30" s="68"/>
      <c r="AB30" s="68"/>
      <c r="AC30" s="68"/>
      <c r="AD30" s="68"/>
      <c r="AE30" s="68"/>
      <c r="AF30" s="68"/>
      <c r="AG30" s="68"/>
      <c r="AH30" s="68"/>
      <c r="AI30" s="68"/>
      <c r="AJ30" s="68"/>
      <c r="AK30" s="68"/>
      <c r="AL30" s="68"/>
      <c r="AM30" s="68"/>
      <c r="AN30" s="68"/>
      <c r="AO30" s="68"/>
      <c r="AP30" s="68"/>
      <c r="AQ30" s="68"/>
      <c r="AR30" s="68"/>
      <c r="AS30" s="68"/>
      <c r="AT30" s="68"/>
      <c r="AU30" s="68"/>
      <c r="AV30" s="68"/>
      <c r="AW30" s="68"/>
      <c r="AX30" s="68"/>
      <c r="AY30" s="68"/>
      <c r="AZ30" s="68"/>
      <c r="BA30" s="68"/>
      <c r="BB30" s="68"/>
      <c r="BC30" s="68"/>
      <c r="BD30" s="68"/>
      <c r="BE30" s="68"/>
      <c r="BF30" s="68"/>
      <c r="BG30" s="68"/>
      <c r="BH30" s="68"/>
      <c r="BI30" s="68"/>
      <c r="BJ30" s="68"/>
      <c r="BK30" s="68"/>
      <c r="BL30" s="68"/>
      <c r="BM30" s="68"/>
      <c r="BN30" s="68"/>
      <c r="BO30" s="68"/>
      <c r="BP30" s="68"/>
      <c r="BQ30" s="68"/>
      <c r="BR30" s="68"/>
      <c r="BS30" s="68"/>
      <c r="BT30" s="68"/>
      <c r="BU30" s="68"/>
      <c r="BV30" s="68"/>
      <c r="BW30" s="68"/>
      <c r="BX30" s="68"/>
      <c r="BY30" s="68"/>
      <c r="BZ30" s="140"/>
    </row>
    <row r="31" spans="1:78" ht="78" customHeight="1">
      <c r="A31" s="1755" t="s">
        <v>1683</v>
      </c>
      <c r="B31" s="1755"/>
      <c r="C31" s="1756" t="s">
        <v>1684</v>
      </c>
      <c r="D31" s="1756"/>
      <c r="E31" s="1756"/>
      <c r="F31" s="1756"/>
      <c r="G31" s="589" t="s">
        <v>1667</v>
      </c>
      <c r="H31" s="589" t="s">
        <v>1685</v>
      </c>
      <c r="I31" s="602" t="s">
        <v>1686</v>
      </c>
      <c r="J31" s="589" t="s">
        <v>28</v>
      </c>
      <c r="K31" s="1756" t="s">
        <v>1687</v>
      </c>
      <c r="L31" s="1756"/>
      <c r="M31" s="1756"/>
      <c r="N31" s="1756"/>
      <c r="O31" s="589" t="s">
        <v>1688</v>
      </c>
      <c r="P31" s="590" t="s">
        <v>1689</v>
      </c>
      <c r="Q31" s="608" t="s">
        <v>1690</v>
      </c>
      <c r="R31" s="602" t="s">
        <v>1691</v>
      </c>
      <c r="S31" s="68"/>
      <c r="T31" s="68"/>
      <c r="U31" s="68"/>
      <c r="V31" s="68"/>
      <c r="W31" s="68"/>
      <c r="X31" s="68"/>
      <c r="Y31" s="68"/>
      <c r="Z31" s="68"/>
      <c r="AA31" s="68"/>
      <c r="AB31" s="68"/>
      <c r="AC31" s="68"/>
      <c r="AD31" s="68"/>
      <c r="AE31" s="68"/>
      <c r="AF31" s="68"/>
      <c r="AG31" s="68"/>
      <c r="AH31" s="68"/>
      <c r="AI31" s="68"/>
      <c r="AJ31" s="68"/>
      <c r="AK31" s="68"/>
      <c r="AL31" s="68"/>
      <c r="AM31" s="68"/>
      <c r="AN31" s="68"/>
      <c r="AO31" s="68"/>
      <c r="AP31" s="68"/>
      <c r="AQ31" s="68"/>
      <c r="AR31" s="68"/>
      <c r="AS31" s="68"/>
      <c r="AT31" s="68"/>
      <c r="AU31" s="68"/>
      <c r="AV31" s="68"/>
      <c r="AW31" s="68"/>
      <c r="AX31" s="68"/>
      <c r="AY31" s="68"/>
      <c r="AZ31" s="68"/>
      <c r="BA31" s="68"/>
      <c r="BB31" s="68"/>
      <c r="BC31" s="68"/>
      <c r="BD31" s="68"/>
      <c r="BE31" s="68"/>
      <c r="BF31" s="68"/>
      <c r="BG31" s="68"/>
      <c r="BH31" s="68"/>
      <c r="BI31" s="68"/>
      <c r="BJ31" s="68"/>
      <c r="BK31" s="68"/>
      <c r="BL31" s="68"/>
      <c r="BM31" s="68"/>
      <c r="BN31" s="68"/>
      <c r="BO31" s="68"/>
      <c r="BP31" s="68"/>
      <c r="BQ31" s="68"/>
      <c r="BR31" s="68"/>
      <c r="BS31" s="68"/>
      <c r="BT31" s="68"/>
      <c r="BU31" s="68"/>
      <c r="BV31" s="68"/>
      <c r="BW31" s="68"/>
      <c r="BX31" s="68"/>
      <c r="BY31" s="68"/>
      <c r="BZ31" s="140"/>
    </row>
    <row r="32" spans="1:78" ht="72.75" customHeight="1">
      <c r="A32" s="1757" t="s">
        <v>1692</v>
      </c>
      <c r="B32" s="1757"/>
      <c r="C32" s="1758" t="s">
        <v>1693</v>
      </c>
      <c r="D32" s="1758"/>
      <c r="E32" s="1758"/>
      <c r="F32" s="1758"/>
      <c r="G32" s="591" t="s">
        <v>1667</v>
      </c>
      <c r="H32" s="591" t="s">
        <v>312</v>
      </c>
      <c r="I32" s="612" t="s">
        <v>1694</v>
      </c>
      <c r="J32" s="591" t="s">
        <v>30</v>
      </c>
      <c r="K32" s="1758" t="s">
        <v>1695</v>
      </c>
      <c r="L32" s="1758"/>
      <c r="M32" s="1758"/>
      <c r="N32" s="1758"/>
      <c r="O32" s="591" t="s">
        <v>1696</v>
      </c>
      <c r="P32" s="592" t="s">
        <v>1697</v>
      </c>
      <c r="Q32" s="598" t="s">
        <v>1698</v>
      </c>
      <c r="R32" s="612" t="s">
        <v>1699</v>
      </c>
      <c r="S32" s="68"/>
      <c r="T32" s="68"/>
      <c r="U32" s="68"/>
      <c r="V32" s="68"/>
      <c r="W32" s="68"/>
      <c r="X32" s="68"/>
      <c r="Y32" s="68"/>
      <c r="Z32" s="68"/>
      <c r="AA32" s="68"/>
      <c r="AB32" s="68"/>
      <c r="AC32" s="68"/>
      <c r="AD32" s="68"/>
      <c r="AE32" s="68"/>
      <c r="AF32" s="68"/>
      <c r="AG32" s="68"/>
      <c r="AH32" s="68"/>
      <c r="AI32" s="68"/>
      <c r="AJ32" s="68"/>
      <c r="AK32" s="68"/>
      <c r="AL32" s="68"/>
      <c r="AM32" s="68"/>
      <c r="AN32" s="68"/>
      <c r="AO32" s="68"/>
      <c r="AP32" s="68"/>
      <c r="AQ32" s="68"/>
      <c r="AR32" s="68"/>
      <c r="AS32" s="68"/>
      <c r="AT32" s="68"/>
      <c r="AU32" s="68"/>
      <c r="AV32" s="68"/>
      <c r="AW32" s="68"/>
      <c r="AX32" s="68"/>
      <c r="AY32" s="68"/>
      <c r="AZ32" s="68"/>
      <c r="BA32" s="68"/>
      <c r="BB32" s="68"/>
      <c r="BC32" s="68"/>
      <c r="BD32" s="68"/>
      <c r="BE32" s="68"/>
      <c r="BF32" s="68"/>
      <c r="BG32" s="68"/>
      <c r="BH32" s="68"/>
      <c r="BI32" s="68"/>
      <c r="BJ32" s="68"/>
      <c r="BK32" s="68"/>
      <c r="BL32" s="68"/>
      <c r="BM32" s="68"/>
      <c r="BN32" s="68"/>
      <c r="BO32" s="68"/>
      <c r="BP32" s="68"/>
      <c r="BQ32" s="68"/>
      <c r="BR32" s="68"/>
      <c r="BS32" s="68"/>
      <c r="BT32" s="68"/>
      <c r="BU32" s="68"/>
      <c r="BV32" s="68"/>
      <c r="BW32" s="68"/>
      <c r="BX32" s="68"/>
      <c r="BY32" s="68"/>
      <c r="BZ32" s="140"/>
    </row>
    <row r="33" spans="1:78">
      <c r="A33" s="68"/>
      <c r="B33" s="68"/>
      <c r="C33" s="68"/>
      <c r="D33" s="68"/>
      <c r="E33" s="68"/>
      <c r="F33" s="68"/>
      <c r="G33" s="68"/>
      <c r="H33" s="68"/>
      <c r="I33" s="68"/>
      <c r="J33" s="68"/>
      <c r="K33" s="68"/>
      <c r="L33" s="68"/>
      <c r="M33" s="68"/>
      <c r="N33" s="68"/>
      <c r="O33" s="68"/>
      <c r="P33" s="68"/>
      <c r="Q33" s="68"/>
      <c r="R33" s="68"/>
      <c r="S33" s="68"/>
      <c r="T33" s="68"/>
      <c r="U33" s="68"/>
      <c r="V33" s="68"/>
      <c r="W33" s="68"/>
      <c r="X33" s="68"/>
      <c r="Y33" s="68"/>
      <c r="Z33" s="68"/>
      <c r="AA33" s="68"/>
      <c r="AB33" s="68"/>
      <c r="AC33" s="68"/>
      <c r="AD33" s="68"/>
      <c r="AE33" s="68"/>
      <c r="AF33" s="68"/>
      <c r="AG33" s="68"/>
      <c r="AH33" s="68"/>
      <c r="AI33" s="68"/>
      <c r="AJ33" s="68"/>
      <c r="AK33" s="68"/>
      <c r="AL33" s="68"/>
      <c r="AM33" s="68"/>
      <c r="AN33" s="68"/>
      <c r="AO33" s="68"/>
      <c r="AP33" s="68"/>
      <c r="AQ33" s="68"/>
      <c r="AR33" s="68"/>
      <c r="AS33" s="68"/>
      <c r="AT33" s="68"/>
      <c r="AU33" s="68"/>
      <c r="AV33" s="68"/>
      <c r="AW33" s="68"/>
      <c r="AX33" s="68"/>
      <c r="AY33" s="68"/>
      <c r="AZ33" s="68"/>
      <c r="BA33" s="68"/>
      <c r="BB33" s="68"/>
      <c r="BC33" s="68"/>
      <c r="BD33" s="68"/>
      <c r="BE33" s="68"/>
      <c r="BF33" s="68"/>
      <c r="BG33" s="68"/>
      <c r="BH33" s="68"/>
      <c r="BI33" s="68"/>
      <c r="BJ33" s="68"/>
      <c r="BK33" s="68"/>
      <c r="BL33" s="68"/>
      <c r="BM33" s="68"/>
      <c r="BN33" s="68"/>
      <c r="BO33" s="68"/>
      <c r="BP33" s="68"/>
      <c r="BQ33" s="68"/>
      <c r="BR33" s="68"/>
      <c r="BS33" s="68"/>
      <c r="BT33" s="68"/>
      <c r="BU33" s="68"/>
      <c r="BV33" s="68"/>
      <c r="BW33" s="68"/>
      <c r="BX33" s="68"/>
      <c r="BY33" s="68"/>
      <c r="BZ33" s="140"/>
    </row>
    <row r="34" spans="1:78">
      <c r="A34" s="68"/>
      <c r="B34" s="68"/>
      <c r="C34" s="68"/>
      <c r="D34" s="68"/>
      <c r="E34" s="68"/>
      <c r="F34" s="68"/>
      <c r="G34" s="68"/>
      <c r="H34" s="68"/>
      <c r="I34" s="68"/>
      <c r="J34" s="68"/>
      <c r="K34" s="68"/>
      <c r="L34" s="68"/>
      <c r="M34" s="68"/>
      <c r="N34" s="68"/>
      <c r="O34" s="68"/>
      <c r="P34" s="68"/>
      <c r="Q34" s="68"/>
      <c r="R34" s="68"/>
      <c r="S34" s="68"/>
      <c r="T34" s="68"/>
      <c r="U34" s="68"/>
      <c r="V34" s="68"/>
      <c r="W34" s="68"/>
      <c r="X34" s="68"/>
      <c r="Y34" s="68"/>
      <c r="Z34" s="68"/>
      <c r="AA34" s="68"/>
      <c r="AB34" s="68"/>
      <c r="AC34" s="68"/>
      <c r="AD34" s="68"/>
      <c r="AE34" s="68"/>
      <c r="AF34" s="68"/>
      <c r="AG34" s="68"/>
      <c r="AH34" s="68"/>
      <c r="AI34" s="68"/>
      <c r="AJ34" s="68"/>
      <c r="AK34" s="68"/>
      <c r="AL34" s="68"/>
      <c r="AM34" s="68"/>
      <c r="AN34" s="68"/>
      <c r="AO34" s="68"/>
      <c r="AP34" s="68"/>
      <c r="AQ34" s="68"/>
      <c r="AR34" s="68"/>
      <c r="AS34" s="68"/>
      <c r="AT34" s="68"/>
      <c r="AU34" s="68"/>
      <c r="AV34" s="68"/>
      <c r="AW34" s="68"/>
      <c r="AX34" s="68"/>
      <c r="AY34" s="68"/>
      <c r="AZ34" s="68"/>
      <c r="BA34" s="68"/>
      <c r="BB34" s="68"/>
      <c r="BC34" s="68"/>
      <c r="BD34" s="68"/>
      <c r="BE34" s="68"/>
      <c r="BF34" s="68"/>
      <c r="BG34" s="68"/>
      <c r="BH34" s="68"/>
      <c r="BI34" s="68"/>
      <c r="BJ34" s="68"/>
      <c r="BK34" s="68"/>
      <c r="BL34" s="68"/>
      <c r="BM34" s="68"/>
      <c r="BN34" s="68"/>
      <c r="BO34" s="68"/>
      <c r="BP34" s="68"/>
      <c r="BQ34" s="68"/>
      <c r="BR34" s="68"/>
      <c r="BS34" s="68"/>
      <c r="BT34" s="68"/>
      <c r="BU34" s="68"/>
      <c r="BV34" s="68"/>
      <c r="BW34" s="68"/>
      <c r="BX34" s="68"/>
      <c r="BY34" s="68"/>
      <c r="BZ34" s="140"/>
    </row>
    <row r="35" spans="1:78">
      <c r="A35" s="68"/>
      <c r="B35" s="68"/>
      <c r="C35" s="68"/>
      <c r="D35" s="68"/>
      <c r="E35" s="68"/>
      <c r="F35" s="68"/>
      <c r="G35" s="68"/>
      <c r="H35" s="68"/>
      <c r="I35" s="68"/>
      <c r="J35" s="68"/>
      <c r="K35" s="68"/>
      <c r="L35" s="68"/>
      <c r="M35" s="68"/>
      <c r="N35" s="68"/>
      <c r="O35" s="68"/>
      <c r="P35" s="68"/>
      <c r="Q35" s="68"/>
      <c r="R35" s="68"/>
      <c r="S35" s="68"/>
      <c r="T35" s="68"/>
      <c r="U35" s="68"/>
      <c r="V35" s="68"/>
      <c r="W35" s="68"/>
      <c r="X35" s="68"/>
      <c r="Y35" s="68"/>
      <c r="Z35" s="68"/>
      <c r="AA35" s="68"/>
      <c r="AB35" s="68"/>
      <c r="AC35" s="68"/>
      <c r="AD35" s="68"/>
      <c r="AE35" s="68"/>
      <c r="AF35" s="68"/>
      <c r="AG35" s="68"/>
      <c r="AH35" s="68"/>
      <c r="AI35" s="68"/>
      <c r="AJ35" s="68"/>
      <c r="AK35" s="68"/>
      <c r="AL35" s="68"/>
      <c r="AM35" s="68"/>
      <c r="AN35" s="68"/>
      <c r="AO35" s="68"/>
      <c r="AP35" s="68"/>
      <c r="AQ35" s="68"/>
      <c r="AR35" s="68"/>
      <c r="AS35" s="68"/>
      <c r="AT35" s="68"/>
      <c r="AU35" s="68"/>
      <c r="AV35" s="68"/>
      <c r="AW35" s="68"/>
      <c r="AX35" s="68"/>
      <c r="AY35" s="68"/>
      <c r="AZ35" s="68"/>
      <c r="BA35" s="68"/>
      <c r="BB35" s="68"/>
      <c r="BC35" s="68"/>
      <c r="BD35" s="68"/>
      <c r="BE35" s="68"/>
      <c r="BF35" s="68"/>
      <c r="BG35" s="68"/>
      <c r="BH35" s="68"/>
      <c r="BI35" s="68"/>
      <c r="BJ35" s="68"/>
      <c r="BK35" s="68"/>
      <c r="BL35" s="68"/>
      <c r="BM35" s="68"/>
      <c r="BN35" s="68"/>
      <c r="BO35" s="68"/>
      <c r="BP35" s="68"/>
      <c r="BQ35" s="68"/>
      <c r="BR35" s="68"/>
      <c r="BS35" s="68"/>
      <c r="BT35" s="68"/>
      <c r="BU35" s="68"/>
      <c r="BV35" s="68"/>
      <c r="BW35" s="68"/>
      <c r="BX35" s="68"/>
      <c r="BY35" s="68"/>
      <c r="BZ35" s="140"/>
    </row>
    <row r="36" spans="1:78">
      <c r="A36" s="68"/>
      <c r="B36" s="68"/>
      <c r="C36" s="68"/>
      <c r="D36" s="68"/>
      <c r="E36" s="68"/>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c r="AG36" s="68"/>
      <c r="AH36" s="68"/>
      <c r="AI36" s="68"/>
      <c r="AJ36" s="68"/>
      <c r="AK36" s="68"/>
      <c r="AL36" s="68"/>
      <c r="AM36" s="68"/>
      <c r="AN36" s="68"/>
      <c r="AO36" s="68"/>
      <c r="AP36" s="68"/>
      <c r="AQ36" s="68"/>
      <c r="AR36" s="68"/>
      <c r="AS36" s="68"/>
      <c r="AT36" s="68"/>
      <c r="AU36" s="68"/>
      <c r="AV36" s="68"/>
      <c r="AW36" s="68"/>
      <c r="AX36" s="68"/>
      <c r="AY36" s="68"/>
      <c r="AZ36" s="68"/>
      <c r="BA36" s="68"/>
      <c r="BB36" s="68"/>
      <c r="BC36" s="68"/>
      <c r="BD36" s="68"/>
      <c r="BE36" s="68"/>
      <c r="BF36" s="68"/>
      <c r="BG36" s="68"/>
      <c r="BH36" s="68"/>
      <c r="BI36" s="68"/>
      <c r="BJ36" s="68"/>
      <c r="BK36" s="68"/>
      <c r="BL36" s="68"/>
      <c r="BM36" s="68"/>
      <c r="BN36" s="68"/>
      <c r="BO36" s="68"/>
      <c r="BP36" s="68"/>
      <c r="BQ36" s="68"/>
      <c r="BR36" s="68"/>
      <c r="BS36" s="68"/>
      <c r="BT36" s="68"/>
      <c r="BU36" s="68"/>
      <c r="BV36" s="68"/>
      <c r="BW36" s="68"/>
      <c r="BX36" s="68"/>
      <c r="BY36" s="68"/>
      <c r="BZ36" s="140"/>
    </row>
    <row r="37" spans="1:78">
      <c r="A37" s="68"/>
      <c r="B37" s="68"/>
      <c r="C37" s="68"/>
      <c r="D37" s="68"/>
      <c r="E37" s="68"/>
      <c r="F37" s="68"/>
      <c r="G37" s="68"/>
      <c r="H37" s="68"/>
      <c r="I37" s="68"/>
      <c r="J37" s="68"/>
      <c r="K37" s="68"/>
      <c r="L37" s="68"/>
      <c r="M37" s="68"/>
      <c r="N37" s="68"/>
      <c r="O37" s="68"/>
      <c r="P37" s="68"/>
      <c r="Q37" s="68"/>
      <c r="R37" s="68"/>
      <c r="S37" s="68"/>
      <c r="T37" s="68"/>
      <c r="U37" s="68"/>
      <c r="V37" s="68"/>
      <c r="W37" s="68"/>
      <c r="X37" s="68"/>
      <c r="Y37" s="68"/>
      <c r="Z37" s="68"/>
      <c r="AA37" s="68"/>
      <c r="AB37" s="68"/>
      <c r="AC37" s="68"/>
      <c r="AD37" s="68"/>
      <c r="AE37" s="68"/>
      <c r="AF37" s="68"/>
      <c r="AG37" s="68"/>
      <c r="AH37" s="68"/>
      <c r="AI37" s="68"/>
      <c r="AJ37" s="68"/>
      <c r="AK37" s="68"/>
      <c r="AL37" s="68"/>
      <c r="AM37" s="68"/>
      <c r="AN37" s="68"/>
      <c r="AO37" s="68"/>
      <c r="AP37" s="68"/>
      <c r="AQ37" s="68"/>
      <c r="AR37" s="68"/>
      <c r="AS37" s="68"/>
      <c r="AT37" s="68"/>
      <c r="AU37" s="68"/>
      <c r="AV37" s="68"/>
      <c r="AW37" s="68"/>
      <c r="AX37" s="68"/>
      <c r="AY37" s="68"/>
      <c r="AZ37" s="68"/>
      <c r="BA37" s="68"/>
      <c r="BB37" s="68"/>
      <c r="BC37" s="68"/>
      <c r="BD37" s="68"/>
      <c r="BE37" s="68"/>
      <c r="BF37" s="68"/>
      <c r="BG37" s="68"/>
      <c r="BH37" s="68"/>
      <c r="BI37" s="68"/>
      <c r="BJ37" s="68"/>
      <c r="BK37" s="68"/>
      <c r="BL37" s="68"/>
      <c r="BM37" s="68"/>
      <c r="BN37" s="68"/>
      <c r="BO37" s="68"/>
      <c r="BP37" s="68"/>
      <c r="BQ37" s="68"/>
      <c r="BR37" s="68"/>
      <c r="BS37" s="68"/>
      <c r="BT37" s="68"/>
      <c r="BU37" s="68"/>
      <c r="BV37" s="68"/>
      <c r="BW37" s="68"/>
      <c r="BX37" s="68"/>
      <c r="BY37" s="68"/>
      <c r="BZ37" s="140"/>
    </row>
    <row r="38" spans="1:78">
      <c r="A38" s="68"/>
      <c r="B38" s="68"/>
      <c r="C38" s="68"/>
      <c r="D38" s="68"/>
      <c r="E38" s="68"/>
      <c r="F38" s="68"/>
      <c r="G38" s="68"/>
      <c r="H38" s="68"/>
      <c r="I38" s="68"/>
      <c r="J38" s="68"/>
      <c r="K38" s="68"/>
      <c r="L38" s="68"/>
      <c r="M38" s="68"/>
      <c r="N38" s="68"/>
      <c r="O38" s="68"/>
      <c r="P38" s="68"/>
      <c r="Q38" s="68"/>
      <c r="R38" s="68"/>
      <c r="S38" s="68"/>
      <c r="T38" s="68"/>
      <c r="U38" s="68"/>
      <c r="V38" s="68"/>
      <c r="W38" s="68"/>
      <c r="X38" s="68"/>
      <c r="Y38" s="68"/>
      <c r="Z38" s="68"/>
      <c r="AA38" s="68"/>
      <c r="AB38" s="68"/>
      <c r="AC38" s="68"/>
      <c r="AD38" s="68"/>
      <c r="AE38" s="68"/>
      <c r="AF38" s="68"/>
      <c r="AG38" s="68"/>
      <c r="AH38" s="68"/>
      <c r="AI38" s="68"/>
      <c r="AJ38" s="68"/>
      <c r="AK38" s="68"/>
      <c r="AL38" s="68"/>
      <c r="AM38" s="68"/>
      <c r="AN38" s="68"/>
      <c r="AO38" s="68"/>
      <c r="AP38" s="68"/>
      <c r="AQ38" s="68"/>
      <c r="AR38" s="68"/>
      <c r="AS38" s="68"/>
      <c r="AT38" s="68"/>
      <c r="AU38" s="68"/>
      <c r="AV38" s="68"/>
      <c r="AW38" s="68"/>
      <c r="AX38" s="68"/>
      <c r="AY38" s="68"/>
      <c r="AZ38" s="68"/>
      <c r="BA38" s="68"/>
      <c r="BB38" s="68"/>
      <c r="BC38" s="68"/>
      <c r="BD38" s="68"/>
      <c r="BE38" s="68"/>
      <c r="BF38" s="68"/>
      <c r="BG38" s="68"/>
      <c r="BH38" s="68"/>
      <c r="BI38" s="68"/>
      <c r="BJ38" s="68"/>
      <c r="BK38" s="68"/>
      <c r="BL38" s="68"/>
      <c r="BM38" s="68"/>
      <c r="BN38" s="68"/>
      <c r="BO38" s="68"/>
      <c r="BP38" s="68"/>
      <c r="BQ38" s="68"/>
      <c r="BR38" s="68"/>
      <c r="BS38" s="68"/>
      <c r="BT38" s="68"/>
      <c r="BU38" s="68"/>
      <c r="BV38" s="68"/>
      <c r="BW38" s="68"/>
      <c r="BX38" s="68"/>
      <c r="BY38" s="68"/>
      <c r="BZ38" s="140"/>
    </row>
    <row r="39" spans="1:78">
      <c r="A39" s="68"/>
      <c r="B39" s="68"/>
      <c r="C39" s="68"/>
      <c r="D39" s="68"/>
      <c r="E39" s="68"/>
      <c r="F39" s="68"/>
      <c r="G39" s="68"/>
      <c r="H39" s="68"/>
      <c r="I39" s="68"/>
      <c r="J39" s="68"/>
      <c r="K39" s="68"/>
      <c r="L39" s="68"/>
      <c r="M39" s="68"/>
      <c r="N39" s="68"/>
      <c r="O39" s="68"/>
      <c r="P39" s="68"/>
      <c r="Q39" s="68"/>
      <c r="R39" s="68"/>
      <c r="S39" s="68"/>
      <c r="T39" s="68"/>
      <c r="U39" s="68"/>
      <c r="V39" s="68"/>
      <c r="W39" s="68"/>
      <c r="X39" s="68"/>
      <c r="Y39" s="68"/>
      <c r="Z39" s="68"/>
      <c r="AA39" s="68"/>
      <c r="AB39" s="68"/>
      <c r="AC39" s="68"/>
      <c r="AD39" s="68"/>
      <c r="AE39" s="68"/>
      <c r="AF39" s="68"/>
      <c r="AG39" s="68"/>
      <c r="AH39" s="68"/>
      <c r="AI39" s="68"/>
      <c r="AJ39" s="68"/>
      <c r="AK39" s="68"/>
      <c r="AL39" s="68"/>
      <c r="AM39" s="68"/>
      <c r="AN39" s="68"/>
      <c r="AO39" s="68"/>
      <c r="AP39" s="68"/>
      <c r="AQ39" s="68"/>
      <c r="AR39" s="68"/>
      <c r="AS39" s="68"/>
      <c r="AT39" s="68"/>
      <c r="AU39" s="68"/>
      <c r="AV39" s="68"/>
      <c r="AW39" s="68"/>
      <c r="AX39" s="68"/>
      <c r="AY39" s="68"/>
      <c r="AZ39" s="68"/>
      <c r="BA39" s="68"/>
      <c r="BB39" s="68"/>
      <c r="BC39" s="68"/>
      <c r="BD39" s="68"/>
      <c r="BE39" s="68"/>
      <c r="BF39" s="68"/>
      <c r="BG39" s="68"/>
      <c r="BH39" s="68"/>
      <c r="BI39" s="68"/>
      <c r="BJ39" s="68"/>
      <c r="BK39" s="68"/>
      <c r="BL39" s="68"/>
      <c r="BM39" s="68"/>
      <c r="BN39" s="68"/>
      <c r="BO39" s="68"/>
      <c r="BP39" s="68"/>
      <c r="BQ39" s="68"/>
      <c r="BR39" s="68"/>
      <c r="BS39" s="68"/>
      <c r="BT39" s="68"/>
      <c r="BU39" s="68"/>
      <c r="BV39" s="68"/>
      <c r="BW39" s="68"/>
      <c r="BX39" s="68"/>
      <c r="BY39" s="68"/>
      <c r="BZ39" s="140"/>
    </row>
    <row r="40" spans="1:78">
      <c r="A40" s="68"/>
      <c r="B40" s="68"/>
      <c r="C40" s="68"/>
      <c r="D40" s="68"/>
      <c r="E40" s="68"/>
      <c r="F40" s="68"/>
      <c r="G40" s="68"/>
      <c r="H40" s="68"/>
      <c r="I40" s="68"/>
      <c r="J40" s="68"/>
      <c r="K40" s="68"/>
      <c r="L40" s="68"/>
      <c r="M40" s="68"/>
      <c r="N40" s="68"/>
      <c r="O40" s="68"/>
      <c r="P40" s="68"/>
      <c r="Q40" s="68"/>
      <c r="R40" s="68"/>
      <c r="S40" s="68"/>
      <c r="T40" s="68"/>
      <c r="U40" s="68"/>
      <c r="V40" s="68"/>
      <c r="W40" s="68"/>
      <c r="X40" s="68"/>
      <c r="Y40" s="68"/>
      <c r="Z40" s="68"/>
      <c r="AA40" s="68"/>
      <c r="AB40" s="68"/>
      <c r="AC40" s="68"/>
      <c r="AD40" s="68"/>
      <c r="AE40" s="68"/>
      <c r="AF40" s="68"/>
      <c r="AG40" s="68"/>
      <c r="AH40" s="68"/>
      <c r="AI40" s="68"/>
      <c r="AJ40" s="68"/>
      <c r="AK40" s="68"/>
      <c r="AL40" s="68"/>
      <c r="AM40" s="68"/>
      <c r="AN40" s="68"/>
      <c r="AO40" s="68"/>
      <c r="AP40" s="68"/>
      <c r="AQ40" s="68"/>
      <c r="AR40" s="68"/>
      <c r="AS40" s="68"/>
      <c r="AT40" s="68"/>
      <c r="AU40" s="68"/>
      <c r="AV40" s="68"/>
      <c r="AW40" s="68"/>
      <c r="AX40" s="68"/>
      <c r="AY40" s="68"/>
      <c r="AZ40" s="68"/>
      <c r="BA40" s="68"/>
      <c r="BB40" s="68"/>
      <c r="BC40" s="68"/>
      <c r="BD40" s="68"/>
      <c r="BE40" s="68"/>
      <c r="BF40" s="68"/>
      <c r="BG40" s="68"/>
      <c r="BH40" s="68"/>
      <c r="BI40" s="68"/>
      <c r="BJ40" s="68"/>
      <c r="BK40" s="68"/>
      <c r="BL40" s="68"/>
      <c r="BM40" s="68"/>
      <c r="BN40" s="68"/>
      <c r="BO40" s="68"/>
      <c r="BP40" s="68"/>
      <c r="BQ40" s="68"/>
      <c r="BR40" s="68"/>
      <c r="BS40" s="68"/>
      <c r="BT40" s="68"/>
      <c r="BU40" s="68"/>
      <c r="BV40" s="68"/>
      <c r="BW40" s="68"/>
      <c r="BX40" s="68"/>
      <c r="BY40" s="68"/>
      <c r="BZ40" s="140"/>
    </row>
    <row r="41" spans="1:78">
      <c r="A41" s="68"/>
      <c r="B41" s="68"/>
      <c r="C41" s="68"/>
      <c r="D41" s="68"/>
      <c r="E41" s="68"/>
      <c r="F41" s="68"/>
      <c r="G41" s="68"/>
      <c r="H41" s="68"/>
      <c r="I41" s="68"/>
      <c r="J41" s="68"/>
      <c r="K41" s="68"/>
      <c r="L41" s="68"/>
      <c r="M41" s="68"/>
      <c r="N41" s="68"/>
      <c r="O41" s="68"/>
      <c r="P41" s="68"/>
      <c r="Q41" s="68"/>
      <c r="R41" s="68"/>
      <c r="S41" s="68"/>
      <c r="T41" s="68"/>
      <c r="U41" s="68"/>
      <c r="V41" s="68"/>
      <c r="W41" s="68"/>
      <c r="X41" s="68"/>
      <c r="Y41" s="68"/>
      <c r="Z41" s="68"/>
      <c r="AA41" s="68"/>
      <c r="AB41" s="68"/>
      <c r="AC41" s="68"/>
      <c r="AD41" s="68"/>
      <c r="AE41" s="68"/>
      <c r="AF41" s="68"/>
      <c r="AG41" s="68"/>
      <c r="AH41" s="68"/>
      <c r="AI41" s="68"/>
      <c r="AJ41" s="68"/>
      <c r="AK41" s="68"/>
      <c r="AL41" s="68"/>
      <c r="AM41" s="68"/>
      <c r="AN41" s="68"/>
      <c r="AO41" s="68"/>
      <c r="AP41" s="68"/>
      <c r="AQ41" s="68"/>
      <c r="AR41" s="68"/>
      <c r="AS41" s="68"/>
      <c r="AT41" s="68"/>
      <c r="AU41" s="68"/>
      <c r="AV41" s="68"/>
      <c r="AW41" s="68"/>
      <c r="AX41" s="68"/>
      <c r="AY41" s="68"/>
      <c r="AZ41" s="68"/>
      <c r="BA41" s="68"/>
      <c r="BB41" s="68"/>
      <c r="BC41" s="68"/>
      <c r="BD41" s="68"/>
      <c r="BE41" s="68"/>
      <c r="BF41" s="68"/>
      <c r="BG41" s="68"/>
      <c r="BH41" s="68"/>
      <c r="BI41" s="68"/>
      <c r="BJ41" s="68"/>
      <c r="BK41" s="68"/>
      <c r="BL41" s="68"/>
      <c r="BM41" s="68"/>
      <c r="BN41" s="68"/>
      <c r="BO41" s="68"/>
      <c r="BP41" s="68"/>
      <c r="BQ41" s="68"/>
      <c r="BR41" s="68"/>
      <c r="BS41" s="68"/>
      <c r="BT41" s="68"/>
      <c r="BU41" s="68"/>
      <c r="BV41" s="68"/>
      <c r="BW41" s="68"/>
      <c r="BX41" s="68"/>
      <c r="BY41" s="68"/>
      <c r="BZ41" s="140"/>
    </row>
    <row r="42" spans="1:78">
      <c r="A42" s="68"/>
      <c r="B42" s="68"/>
      <c r="C42" s="68"/>
      <c r="D42" s="68"/>
      <c r="E42" s="68"/>
      <c r="F42" s="68"/>
      <c r="G42" s="68"/>
      <c r="H42" s="68"/>
      <c r="I42" s="68"/>
      <c r="J42" s="68"/>
      <c r="K42" s="68"/>
      <c r="L42" s="68"/>
      <c r="M42" s="68"/>
      <c r="N42" s="68"/>
      <c r="O42" s="68"/>
      <c r="P42" s="68"/>
      <c r="Q42" s="68"/>
      <c r="R42" s="68"/>
      <c r="S42" s="68"/>
      <c r="T42" s="68"/>
      <c r="U42" s="68"/>
      <c r="V42" s="68"/>
      <c r="W42" s="68"/>
      <c r="X42" s="68"/>
      <c r="Y42" s="68"/>
      <c r="Z42" s="68"/>
      <c r="AA42" s="68"/>
      <c r="AB42" s="68"/>
      <c r="AC42" s="68"/>
      <c r="AD42" s="68"/>
      <c r="AE42" s="68"/>
      <c r="AF42" s="68"/>
      <c r="AG42" s="68"/>
      <c r="AH42" s="68"/>
      <c r="AI42" s="68"/>
      <c r="AJ42" s="68"/>
      <c r="AK42" s="68"/>
      <c r="AL42" s="68"/>
      <c r="AM42" s="68"/>
      <c r="AN42" s="68"/>
      <c r="AO42" s="68"/>
      <c r="AP42" s="68"/>
      <c r="AQ42" s="68"/>
      <c r="AR42" s="68"/>
      <c r="AS42" s="68"/>
      <c r="AT42" s="68"/>
      <c r="AU42" s="68"/>
      <c r="AV42" s="68"/>
      <c r="AW42" s="68"/>
      <c r="AX42" s="68"/>
      <c r="AY42" s="68"/>
      <c r="AZ42" s="68"/>
      <c r="BA42" s="68"/>
      <c r="BB42" s="68"/>
      <c r="BC42" s="68"/>
      <c r="BD42" s="68"/>
      <c r="BE42" s="68"/>
      <c r="BF42" s="68"/>
      <c r="BG42" s="68"/>
      <c r="BH42" s="68"/>
      <c r="BI42" s="68"/>
      <c r="BJ42" s="68"/>
      <c r="BK42" s="68"/>
      <c r="BL42" s="68"/>
      <c r="BM42" s="68"/>
      <c r="BN42" s="68"/>
      <c r="BO42" s="68"/>
      <c r="BP42" s="68"/>
      <c r="BQ42" s="68"/>
      <c r="BR42" s="68"/>
      <c r="BS42" s="68"/>
      <c r="BT42" s="68"/>
      <c r="BU42" s="68"/>
      <c r="BV42" s="68"/>
      <c r="BW42" s="68"/>
      <c r="BX42" s="68"/>
      <c r="BY42" s="68"/>
      <c r="BZ42" s="140"/>
    </row>
    <row r="43" spans="1:78">
      <c r="A43" s="68"/>
      <c r="B43" s="68"/>
      <c r="C43" s="68"/>
      <c r="D43" s="68"/>
      <c r="E43" s="68"/>
      <c r="F43" s="68"/>
      <c r="G43" s="68"/>
      <c r="H43" s="68"/>
      <c r="I43" s="68"/>
      <c r="J43" s="68"/>
      <c r="K43" s="68"/>
      <c r="L43" s="68"/>
      <c r="M43" s="68"/>
      <c r="N43" s="68"/>
      <c r="O43" s="68"/>
      <c r="P43" s="68"/>
      <c r="Q43" s="68"/>
      <c r="R43" s="68"/>
      <c r="S43" s="68"/>
      <c r="T43" s="68"/>
      <c r="U43" s="68"/>
      <c r="V43" s="68"/>
      <c r="W43" s="68"/>
      <c r="X43" s="68"/>
      <c r="Y43" s="68"/>
      <c r="Z43" s="68"/>
      <c r="AA43" s="68"/>
      <c r="AB43" s="68"/>
      <c r="AC43" s="68"/>
      <c r="AD43" s="68"/>
      <c r="AE43" s="68"/>
      <c r="AF43" s="68"/>
      <c r="AG43" s="68"/>
      <c r="AH43" s="68"/>
      <c r="AI43" s="68"/>
      <c r="AJ43" s="68"/>
      <c r="AK43" s="68"/>
      <c r="AL43" s="68"/>
      <c r="AM43" s="68"/>
      <c r="AN43" s="68"/>
      <c r="AO43" s="68"/>
      <c r="AP43" s="68"/>
      <c r="AQ43" s="68"/>
      <c r="AR43" s="68"/>
      <c r="AS43" s="68"/>
      <c r="AT43" s="68"/>
      <c r="AU43" s="68"/>
      <c r="AV43" s="68"/>
      <c r="AW43" s="68"/>
      <c r="AX43" s="68"/>
      <c r="AY43" s="68"/>
      <c r="AZ43" s="68"/>
      <c r="BA43" s="68"/>
      <c r="BB43" s="68"/>
      <c r="BC43" s="68"/>
      <c r="BD43" s="68"/>
      <c r="BE43" s="68"/>
      <c r="BF43" s="68"/>
      <c r="BG43" s="68"/>
      <c r="BH43" s="68"/>
      <c r="BI43" s="68"/>
      <c r="BJ43" s="68"/>
      <c r="BK43" s="68"/>
      <c r="BL43" s="68"/>
      <c r="BM43" s="68"/>
      <c r="BN43" s="68"/>
      <c r="BO43" s="68"/>
      <c r="BP43" s="68"/>
      <c r="BQ43" s="68"/>
      <c r="BR43" s="68"/>
      <c r="BS43" s="68"/>
      <c r="BT43" s="68"/>
      <c r="BU43" s="68"/>
      <c r="BV43" s="68"/>
      <c r="BW43" s="68"/>
      <c r="BX43" s="68"/>
      <c r="BY43" s="68"/>
      <c r="BZ43" s="140"/>
    </row>
    <row r="44" spans="1:78">
      <c r="A44" s="68"/>
      <c r="B44" s="68"/>
      <c r="C44" s="68"/>
      <c r="D44" s="68"/>
      <c r="E44" s="68"/>
      <c r="F44" s="68"/>
      <c r="G44" s="68"/>
      <c r="H44" s="68"/>
      <c r="I44" s="68"/>
      <c r="J44" s="68"/>
      <c r="K44" s="68"/>
      <c r="L44" s="68"/>
      <c r="M44" s="68"/>
      <c r="N44" s="68"/>
      <c r="O44" s="68"/>
      <c r="P44" s="68"/>
      <c r="Q44" s="68"/>
      <c r="R44" s="68"/>
      <c r="S44" s="68"/>
      <c r="T44" s="68"/>
      <c r="U44" s="68"/>
      <c r="V44" s="68"/>
      <c r="W44" s="68"/>
      <c r="X44" s="68"/>
      <c r="Y44" s="68"/>
      <c r="Z44" s="68"/>
      <c r="AA44" s="68"/>
      <c r="AB44" s="68"/>
      <c r="AC44" s="68"/>
      <c r="AD44" s="68"/>
      <c r="AE44" s="68"/>
      <c r="AF44" s="68"/>
      <c r="AG44" s="68"/>
      <c r="AH44" s="68"/>
      <c r="AI44" s="68"/>
      <c r="AJ44" s="68"/>
      <c r="AK44" s="68"/>
      <c r="AL44" s="68"/>
      <c r="AM44" s="68"/>
      <c r="AN44" s="68"/>
      <c r="AO44" s="68"/>
      <c r="AP44" s="68"/>
      <c r="AQ44" s="68"/>
      <c r="AR44" s="68"/>
      <c r="AS44" s="68"/>
      <c r="AT44" s="68"/>
      <c r="AU44" s="68"/>
      <c r="AV44" s="68"/>
      <c r="AW44" s="68"/>
      <c r="AX44" s="68"/>
      <c r="AY44" s="68"/>
      <c r="AZ44" s="68"/>
      <c r="BA44" s="68"/>
      <c r="BB44" s="68"/>
      <c r="BC44" s="68"/>
      <c r="BD44" s="68"/>
      <c r="BE44" s="68"/>
      <c r="BF44" s="68"/>
      <c r="BG44" s="68"/>
      <c r="BH44" s="68"/>
      <c r="BI44" s="68"/>
      <c r="BJ44" s="68"/>
      <c r="BK44" s="68"/>
      <c r="BL44" s="68"/>
      <c r="BM44" s="68"/>
      <c r="BN44" s="68"/>
      <c r="BO44" s="68"/>
      <c r="BP44" s="68"/>
      <c r="BQ44" s="68"/>
      <c r="BR44" s="68"/>
      <c r="BS44" s="68"/>
      <c r="BT44" s="68"/>
      <c r="BU44" s="68"/>
      <c r="BV44" s="68"/>
      <c r="BW44" s="68"/>
      <c r="BX44" s="68"/>
      <c r="BY44" s="68"/>
      <c r="BZ44" s="140"/>
    </row>
    <row r="45" spans="1:78">
      <c r="A45" s="68"/>
      <c r="B45" s="68"/>
      <c r="C45" s="68"/>
      <c r="D45" s="68"/>
      <c r="E45" s="68"/>
      <c r="F45" s="68"/>
      <c r="G45" s="68"/>
      <c r="H45" s="68"/>
      <c r="I45" s="68"/>
      <c r="J45" s="68"/>
      <c r="K45" s="68"/>
      <c r="L45" s="68"/>
      <c r="M45" s="68"/>
      <c r="N45" s="68"/>
      <c r="O45" s="68"/>
      <c r="P45" s="68"/>
      <c r="Q45" s="68"/>
      <c r="R45" s="68"/>
      <c r="S45" s="68"/>
      <c r="T45" s="68"/>
      <c r="U45" s="68"/>
      <c r="V45" s="68"/>
      <c r="W45" s="68"/>
      <c r="X45" s="68"/>
      <c r="Y45" s="68"/>
      <c r="Z45" s="68"/>
      <c r="AA45" s="68"/>
      <c r="AB45" s="68"/>
      <c r="AC45" s="68"/>
      <c r="AD45" s="68"/>
      <c r="AE45" s="68"/>
      <c r="AF45" s="68"/>
      <c r="AG45" s="68"/>
      <c r="AH45" s="68"/>
      <c r="AI45" s="68"/>
      <c r="AJ45" s="68"/>
      <c r="AK45" s="68"/>
      <c r="AL45" s="68"/>
      <c r="AM45" s="68"/>
      <c r="AN45" s="68"/>
      <c r="AO45" s="68"/>
      <c r="AP45" s="68"/>
      <c r="AQ45" s="68"/>
      <c r="AR45" s="68"/>
      <c r="AS45" s="68"/>
      <c r="AT45" s="68"/>
      <c r="AU45" s="68"/>
      <c r="AV45" s="68"/>
      <c r="AW45" s="68"/>
      <c r="AX45" s="68"/>
      <c r="AY45" s="68"/>
      <c r="AZ45" s="68"/>
      <c r="BA45" s="68"/>
      <c r="BB45" s="68"/>
      <c r="BC45" s="68"/>
      <c r="BD45" s="68"/>
      <c r="BE45" s="68"/>
      <c r="BF45" s="68"/>
      <c r="BG45" s="68"/>
      <c r="BH45" s="68"/>
      <c r="BI45" s="68"/>
      <c r="BJ45" s="68"/>
      <c r="BK45" s="68"/>
      <c r="BL45" s="68"/>
      <c r="BM45" s="68"/>
      <c r="BN45" s="68"/>
      <c r="BO45" s="68"/>
      <c r="BP45" s="68"/>
      <c r="BQ45" s="68"/>
      <c r="BR45" s="68"/>
      <c r="BS45" s="68"/>
      <c r="BT45" s="71"/>
      <c r="BU45" s="411"/>
      <c r="BV45" s="411"/>
      <c r="BW45" s="411"/>
      <c r="BX45" s="411"/>
      <c r="BY45" s="411"/>
    </row>
    <row r="46" spans="1:78">
      <c r="A46" s="68"/>
      <c r="B46" s="68"/>
      <c r="C46" s="68"/>
      <c r="D46" s="68"/>
      <c r="E46" s="68"/>
      <c r="F46" s="68"/>
      <c r="G46" s="68"/>
      <c r="H46" s="68"/>
      <c r="I46" s="68"/>
      <c r="J46" s="68"/>
      <c r="K46" s="68"/>
      <c r="L46" s="68"/>
      <c r="M46" s="68"/>
      <c r="N46" s="68"/>
      <c r="O46" s="68"/>
      <c r="P46" s="68"/>
      <c r="Q46" s="68"/>
      <c r="R46" s="68"/>
      <c r="S46" s="68"/>
      <c r="T46" s="68"/>
      <c r="U46" s="68"/>
      <c r="V46" s="68"/>
      <c r="W46" s="68"/>
      <c r="X46" s="68"/>
      <c r="Y46" s="68"/>
      <c r="Z46" s="68"/>
      <c r="AA46" s="68"/>
      <c r="AB46" s="68"/>
      <c r="AC46" s="68"/>
      <c r="AD46" s="68"/>
      <c r="AE46" s="68"/>
      <c r="AF46" s="68"/>
      <c r="AG46" s="68"/>
      <c r="AH46" s="68"/>
      <c r="AI46" s="68"/>
      <c r="AJ46" s="68"/>
      <c r="AK46" s="68"/>
      <c r="AL46" s="68"/>
      <c r="AM46" s="68"/>
      <c r="AN46" s="68"/>
      <c r="AO46" s="68"/>
      <c r="AP46" s="68"/>
      <c r="AQ46" s="68"/>
      <c r="AR46" s="68"/>
      <c r="AS46" s="68"/>
      <c r="AT46" s="68"/>
      <c r="AU46" s="68"/>
      <c r="AV46" s="68"/>
      <c r="AW46" s="68"/>
      <c r="AX46" s="68"/>
      <c r="AY46" s="68"/>
      <c r="AZ46" s="68"/>
      <c r="BA46" s="68"/>
      <c r="BB46" s="68"/>
      <c r="BC46" s="68"/>
      <c r="BD46" s="68"/>
      <c r="BE46" s="68"/>
      <c r="BF46" s="68"/>
      <c r="BG46" s="68"/>
      <c r="BH46" s="68"/>
      <c r="BI46" s="68"/>
      <c r="BJ46" s="68"/>
      <c r="BK46" s="68"/>
      <c r="BL46" s="68"/>
      <c r="BM46" s="68"/>
      <c r="BN46" s="68"/>
      <c r="BO46" s="68"/>
      <c r="BP46" s="68"/>
      <c r="BQ46" s="68"/>
      <c r="BR46" s="68"/>
      <c r="BS46" s="68"/>
      <c r="BT46" s="140"/>
    </row>
    <row r="47" spans="1:78">
      <c r="A47" s="68"/>
      <c r="B47" s="68"/>
      <c r="C47" s="68"/>
      <c r="D47" s="68"/>
      <c r="E47" s="68"/>
      <c r="F47" s="68"/>
      <c r="G47" s="68"/>
      <c r="H47" s="68"/>
      <c r="I47" s="68"/>
      <c r="J47" s="68"/>
      <c r="K47" s="68"/>
      <c r="L47" s="68"/>
      <c r="M47" s="68"/>
      <c r="N47" s="68"/>
      <c r="O47" s="68"/>
      <c r="P47" s="68"/>
      <c r="Q47" s="68"/>
      <c r="R47" s="68"/>
      <c r="S47" s="68"/>
      <c r="T47" s="68"/>
      <c r="U47" s="68"/>
      <c r="V47" s="68"/>
      <c r="W47" s="68"/>
      <c r="X47" s="68"/>
      <c r="Y47" s="68"/>
      <c r="Z47" s="68"/>
      <c r="AA47" s="68"/>
      <c r="AB47" s="68"/>
      <c r="AC47" s="68"/>
      <c r="AD47" s="68"/>
      <c r="AE47" s="68"/>
      <c r="AF47" s="68"/>
      <c r="AG47" s="68"/>
      <c r="AH47" s="68"/>
      <c r="AI47" s="68"/>
      <c r="AJ47" s="68"/>
      <c r="AK47" s="68"/>
      <c r="AL47" s="68"/>
      <c r="AM47" s="68"/>
      <c r="AN47" s="68"/>
      <c r="AO47" s="68"/>
      <c r="AP47" s="68"/>
      <c r="AQ47" s="68"/>
      <c r="AR47" s="68"/>
      <c r="AS47" s="68"/>
      <c r="AT47" s="68"/>
      <c r="AU47" s="68"/>
      <c r="AV47" s="68"/>
      <c r="AW47" s="68"/>
      <c r="AX47" s="68"/>
      <c r="AY47" s="68"/>
      <c r="AZ47" s="68"/>
      <c r="BA47" s="68"/>
      <c r="BB47" s="68"/>
      <c r="BC47" s="68"/>
      <c r="BD47" s="68"/>
      <c r="BE47" s="68"/>
      <c r="BF47" s="68"/>
      <c r="BG47" s="68"/>
      <c r="BH47" s="68"/>
      <c r="BI47" s="68"/>
      <c r="BJ47" s="68"/>
      <c r="BK47" s="68"/>
      <c r="BL47" s="68"/>
      <c r="BM47" s="68"/>
      <c r="BN47" s="68"/>
      <c r="BO47" s="68"/>
      <c r="BP47" s="68"/>
      <c r="BQ47" s="68"/>
      <c r="BR47" s="68"/>
      <c r="BS47" s="68"/>
      <c r="BT47" s="140"/>
    </row>
    <row r="48" spans="1:78">
      <c r="A48" s="68"/>
      <c r="B48" s="68"/>
      <c r="C48" s="68"/>
      <c r="D48" s="68"/>
      <c r="E48" s="68"/>
      <c r="F48" s="68"/>
      <c r="G48" s="68"/>
      <c r="H48" s="68"/>
      <c r="I48" s="68"/>
      <c r="J48" s="68"/>
      <c r="K48" s="68"/>
      <c r="L48" s="68"/>
      <c r="M48" s="68"/>
      <c r="N48" s="68"/>
      <c r="O48" s="68"/>
      <c r="P48" s="68"/>
      <c r="Q48" s="68"/>
      <c r="R48" s="68"/>
      <c r="S48" s="68"/>
      <c r="T48" s="68"/>
      <c r="U48" s="68"/>
      <c r="V48" s="68"/>
      <c r="W48" s="68"/>
      <c r="X48" s="68"/>
      <c r="Y48" s="68"/>
      <c r="Z48" s="68"/>
      <c r="AA48" s="68"/>
      <c r="AB48" s="68"/>
      <c r="AC48" s="68"/>
      <c r="AD48" s="68"/>
      <c r="AE48" s="68"/>
      <c r="AF48" s="68"/>
      <c r="AG48" s="68"/>
      <c r="AH48" s="68"/>
      <c r="AI48" s="68"/>
      <c r="AJ48" s="68"/>
      <c r="AK48" s="68"/>
      <c r="AL48" s="68"/>
      <c r="AM48" s="68"/>
      <c r="AN48" s="68"/>
      <c r="AO48" s="68"/>
      <c r="AP48" s="68"/>
      <c r="AQ48" s="68"/>
      <c r="AR48" s="68"/>
      <c r="AS48" s="68"/>
      <c r="AT48" s="68"/>
      <c r="AU48" s="68"/>
      <c r="AV48" s="68"/>
      <c r="AW48" s="68"/>
      <c r="AX48" s="68"/>
      <c r="AY48" s="68"/>
      <c r="AZ48" s="68"/>
      <c r="BA48" s="68"/>
      <c r="BB48" s="68"/>
      <c r="BC48" s="68"/>
      <c r="BD48" s="68"/>
      <c r="BE48" s="68"/>
      <c r="BF48" s="68"/>
      <c r="BG48" s="68"/>
      <c r="BH48" s="68"/>
      <c r="BI48" s="68"/>
      <c r="BJ48" s="68"/>
      <c r="BK48" s="68"/>
      <c r="BL48" s="68"/>
      <c r="BM48" s="68"/>
      <c r="BN48" s="68"/>
      <c r="BO48" s="68"/>
      <c r="BP48" s="68"/>
      <c r="BQ48" s="68"/>
      <c r="BR48" s="68"/>
      <c r="BS48" s="68"/>
      <c r="BT48" s="140"/>
    </row>
    <row r="49" spans="1:72">
      <c r="A49" s="68"/>
      <c r="B49" s="68"/>
      <c r="C49" s="68"/>
      <c r="D49" s="68"/>
      <c r="E49" s="68"/>
      <c r="F49" s="68"/>
      <c r="G49" s="68"/>
      <c r="H49" s="68"/>
      <c r="I49" s="68"/>
      <c r="J49" s="68"/>
      <c r="K49" s="68"/>
      <c r="L49" s="68"/>
      <c r="M49" s="68"/>
      <c r="N49" s="68"/>
      <c r="O49" s="68"/>
      <c r="P49" s="68"/>
      <c r="Q49" s="68"/>
      <c r="R49" s="68"/>
      <c r="S49" s="68"/>
      <c r="T49" s="68"/>
      <c r="U49" s="68"/>
      <c r="V49" s="68"/>
      <c r="W49" s="68"/>
      <c r="X49" s="68"/>
      <c r="Y49" s="68"/>
      <c r="Z49" s="68"/>
      <c r="AA49" s="68"/>
      <c r="AB49" s="68"/>
      <c r="AC49" s="68"/>
      <c r="AD49" s="68"/>
      <c r="AE49" s="68"/>
      <c r="AF49" s="68"/>
      <c r="AG49" s="68"/>
      <c r="AH49" s="68"/>
      <c r="AI49" s="68"/>
      <c r="AJ49" s="68"/>
      <c r="AK49" s="68"/>
      <c r="AL49" s="68"/>
      <c r="AM49" s="68"/>
      <c r="AN49" s="68"/>
      <c r="AO49" s="68"/>
      <c r="AP49" s="68"/>
      <c r="AQ49" s="68"/>
      <c r="AR49" s="68"/>
      <c r="AS49" s="68"/>
      <c r="AT49" s="68"/>
      <c r="AU49" s="68"/>
      <c r="AV49" s="68"/>
      <c r="AW49" s="68"/>
      <c r="AX49" s="68"/>
      <c r="AY49" s="68"/>
      <c r="AZ49" s="68"/>
      <c r="BA49" s="68"/>
      <c r="BB49" s="68"/>
      <c r="BC49" s="68"/>
      <c r="BD49" s="68"/>
      <c r="BE49" s="68"/>
      <c r="BF49" s="68"/>
      <c r="BG49" s="68"/>
      <c r="BH49" s="68"/>
      <c r="BI49" s="68"/>
      <c r="BJ49" s="68"/>
      <c r="BK49" s="68"/>
      <c r="BL49" s="68"/>
      <c r="BM49" s="68"/>
      <c r="BN49" s="68"/>
      <c r="BO49" s="68"/>
      <c r="BP49" s="68"/>
      <c r="BQ49" s="68"/>
      <c r="BR49" s="68"/>
      <c r="BS49" s="68"/>
      <c r="BT49" s="140"/>
    </row>
    <row r="50" spans="1:72">
      <c r="A50" s="68"/>
      <c r="B50" s="68"/>
      <c r="C50" s="68"/>
      <c r="D50" s="68"/>
      <c r="E50" s="68"/>
      <c r="F50" s="68"/>
      <c r="G50" s="68"/>
      <c r="H50" s="68"/>
      <c r="I50" s="68"/>
      <c r="J50" s="68"/>
      <c r="K50" s="68"/>
      <c r="L50" s="68"/>
      <c r="M50" s="68"/>
      <c r="N50" s="68"/>
      <c r="O50" s="68"/>
      <c r="P50" s="68"/>
      <c r="Q50" s="68"/>
      <c r="R50" s="68"/>
      <c r="S50" s="68"/>
      <c r="T50" s="68"/>
      <c r="U50" s="68"/>
      <c r="V50" s="68"/>
      <c r="W50" s="68"/>
      <c r="X50" s="68"/>
      <c r="Y50" s="68"/>
      <c r="Z50" s="68"/>
      <c r="AA50" s="68"/>
      <c r="AB50" s="68"/>
      <c r="AC50" s="68"/>
      <c r="AD50" s="68"/>
      <c r="AE50" s="68"/>
      <c r="AF50" s="68"/>
      <c r="AG50" s="68"/>
      <c r="AH50" s="68"/>
      <c r="AI50" s="68"/>
      <c r="AJ50" s="68"/>
      <c r="AK50" s="68"/>
      <c r="AL50" s="68"/>
      <c r="AM50" s="68"/>
      <c r="AN50" s="68"/>
      <c r="AO50" s="68"/>
      <c r="AP50" s="68"/>
      <c r="AQ50" s="68"/>
      <c r="AR50" s="68"/>
      <c r="AS50" s="68"/>
      <c r="AT50" s="68"/>
      <c r="AU50" s="68"/>
      <c r="AV50" s="68"/>
      <c r="AW50" s="68"/>
      <c r="AX50" s="68"/>
      <c r="AY50" s="68"/>
      <c r="AZ50" s="68"/>
      <c r="BA50" s="68"/>
      <c r="BB50" s="68"/>
      <c r="BC50" s="68"/>
      <c r="BD50" s="68"/>
      <c r="BE50" s="68"/>
      <c r="BF50" s="68"/>
      <c r="BG50" s="68"/>
      <c r="BH50" s="68"/>
      <c r="BI50" s="68"/>
      <c r="BJ50" s="68"/>
      <c r="BK50" s="68"/>
      <c r="BL50" s="68"/>
      <c r="BM50" s="68"/>
      <c r="BN50" s="68"/>
      <c r="BO50" s="68"/>
      <c r="BP50" s="68"/>
      <c r="BQ50" s="68"/>
      <c r="BR50" s="68"/>
      <c r="BS50" s="68"/>
      <c r="BT50" s="140"/>
    </row>
    <row r="51" spans="1:72">
      <c r="A51" s="68"/>
      <c r="B51" s="68"/>
      <c r="C51" s="68"/>
      <c r="D51" s="68"/>
      <c r="E51" s="68"/>
      <c r="F51" s="68"/>
      <c r="G51" s="68"/>
      <c r="H51" s="68"/>
      <c r="I51" s="68"/>
      <c r="J51" s="68"/>
      <c r="K51" s="68"/>
      <c r="L51" s="68"/>
      <c r="M51" s="68"/>
      <c r="N51" s="68"/>
      <c r="O51" s="68"/>
      <c r="P51" s="68"/>
      <c r="Q51" s="68"/>
      <c r="R51" s="68"/>
      <c r="S51" s="68"/>
      <c r="T51" s="68"/>
      <c r="U51" s="68"/>
      <c r="V51" s="68"/>
      <c r="W51" s="68"/>
      <c r="X51" s="68"/>
      <c r="Y51" s="68"/>
      <c r="Z51" s="68"/>
      <c r="AA51" s="68"/>
      <c r="AB51" s="68"/>
      <c r="AC51" s="68"/>
      <c r="AD51" s="68"/>
      <c r="AE51" s="68"/>
      <c r="AF51" s="68"/>
      <c r="AG51" s="68"/>
      <c r="AH51" s="68"/>
      <c r="AI51" s="68"/>
      <c r="AJ51" s="68"/>
      <c r="AK51" s="68"/>
      <c r="AL51" s="68"/>
      <c r="AM51" s="68"/>
      <c r="AN51" s="68"/>
      <c r="AO51" s="68"/>
      <c r="AP51" s="68"/>
      <c r="AQ51" s="68"/>
      <c r="AR51" s="68"/>
      <c r="AS51" s="68"/>
      <c r="AT51" s="68"/>
      <c r="AU51" s="68"/>
      <c r="AV51" s="68"/>
      <c r="AW51" s="68"/>
      <c r="AX51" s="68"/>
      <c r="AY51" s="68"/>
      <c r="AZ51" s="68"/>
      <c r="BA51" s="68"/>
      <c r="BB51" s="68"/>
      <c r="BC51" s="68"/>
      <c r="BD51" s="68"/>
      <c r="BE51" s="68"/>
      <c r="BF51" s="68"/>
      <c r="BG51" s="68"/>
      <c r="BH51" s="68"/>
      <c r="BI51" s="68"/>
      <c r="BJ51" s="68"/>
      <c r="BK51" s="68"/>
      <c r="BL51" s="68"/>
      <c r="BM51" s="68"/>
      <c r="BN51" s="68"/>
      <c r="BO51" s="68"/>
      <c r="BP51" s="68"/>
      <c r="BQ51" s="68"/>
      <c r="BR51" s="68"/>
      <c r="BS51" s="68"/>
      <c r="BT51" s="140"/>
    </row>
    <row r="52" spans="1:72">
      <c r="A52" s="68"/>
      <c r="B52" s="68"/>
      <c r="C52" s="68"/>
      <c r="D52" s="68"/>
      <c r="E52" s="68"/>
      <c r="F52" s="68"/>
      <c r="G52" s="68"/>
      <c r="H52" s="68"/>
      <c r="I52" s="68"/>
      <c r="J52" s="68"/>
      <c r="K52" s="68"/>
      <c r="L52" s="68"/>
      <c r="M52" s="68"/>
      <c r="N52" s="68"/>
      <c r="O52" s="68"/>
      <c r="P52" s="68"/>
      <c r="Q52" s="68"/>
      <c r="R52" s="68"/>
      <c r="S52" s="68"/>
      <c r="T52" s="68"/>
      <c r="U52" s="68"/>
      <c r="V52" s="68"/>
      <c r="W52" s="68"/>
      <c r="X52" s="68"/>
      <c r="Y52" s="68"/>
      <c r="Z52" s="68"/>
      <c r="AA52" s="68"/>
      <c r="AB52" s="68"/>
      <c r="AC52" s="68"/>
      <c r="AD52" s="68"/>
      <c r="AE52" s="68"/>
      <c r="AF52" s="68"/>
      <c r="AG52" s="68"/>
      <c r="AH52" s="68"/>
      <c r="AI52" s="68"/>
      <c r="AJ52" s="68"/>
      <c r="AK52" s="68"/>
      <c r="AL52" s="68"/>
      <c r="AM52" s="68"/>
      <c r="AN52" s="68"/>
      <c r="AO52" s="68"/>
      <c r="AP52" s="68"/>
      <c r="AQ52" s="68"/>
      <c r="AR52" s="68"/>
      <c r="AS52" s="68"/>
      <c r="AT52" s="68"/>
      <c r="AU52" s="68"/>
      <c r="AV52" s="68"/>
      <c r="AW52" s="68"/>
      <c r="AX52" s="68"/>
      <c r="AY52" s="68"/>
      <c r="AZ52" s="68"/>
      <c r="BA52" s="68"/>
      <c r="BB52" s="68"/>
      <c r="BC52" s="68"/>
      <c r="BD52" s="68"/>
      <c r="BE52" s="68"/>
      <c r="BF52" s="68"/>
      <c r="BG52" s="68"/>
      <c r="BH52" s="68"/>
      <c r="BI52" s="68"/>
      <c r="BJ52" s="68"/>
      <c r="BK52" s="68"/>
      <c r="BL52" s="68"/>
      <c r="BM52" s="68"/>
      <c r="BN52" s="68"/>
      <c r="BO52" s="68"/>
      <c r="BP52" s="68"/>
      <c r="BQ52" s="68"/>
      <c r="BR52" s="68"/>
      <c r="BS52" s="68"/>
      <c r="BT52" s="140"/>
    </row>
    <row r="53" spans="1:72">
      <c r="A53" s="68"/>
      <c r="B53" s="68"/>
      <c r="C53" s="68"/>
      <c r="D53" s="68"/>
      <c r="E53" s="68"/>
      <c r="F53" s="68"/>
      <c r="G53" s="68"/>
      <c r="H53" s="68"/>
      <c r="I53" s="68"/>
      <c r="J53" s="68"/>
      <c r="K53" s="68"/>
      <c r="L53" s="68"/>
      <c r="M53" s="68"/>
      <c r="N53" s="68"/>
      <c r="O53" s="68"/>
      <c r="P53" s="68"/>
      <c r="Q53" s="68"/>
      <c r="R53" s="68"/>
      <c r="S53" s="68"/>
      <c r="T53" s="68"/>
      <c r="U53" s="68"/>
      <c r="V53" s="68"/>
      <c r="W53" s="68"/>
      <c r="X53" s="68"/>
      <c r="Y53" s="68"/>
      <c r="Z53" s="68"/>
      <c r="AA53" s="68"/>
      <c r="AB53" s="68"/>
      <c r="AC53" s="68"/>
      <c r="AD53" s="68"/>
      <c r="AE53" s="68"/>
      <c r="AF53" s="68"/>
      <c r="AG53" s="68"/>
      <c r="AH53" s="68"/>
      <c r="AI53" s="68"/>
      <c r="AJ53" s="68"/>
      <c r="AK53" s="68"/>
      <c r="AL53" s="68"/>
      <c r="AM53" s="68"/>
      <c r="AN53" s="68"/>
      <c r="AO53" s="68"/>
      <c r="AP53" s="68"/>
      <c r="AQ53" s="68"/>
      <c r="AR53" s="68"/>
      <c r="AS53" s="68"/>
      <c r="AT53" s="68"/>
      <c r="AU53" s="68"/>
      <c r="AV53" s="68"/>
      <c r="AW53" s="68"/>
      <c r="AX53" s="68"/>
      <c r="AY53" s="68"/>
      <c r="AZ53" s="68"/>
      <c r="BA53" s="68"/>
      <c r="BB53" s="68"/>
      <c r="BC53" s="68"/>
      <c r="BD53" s="68"/>
      <c r="BE53" s="68"/>
      <c r="BF53" s="68"/>
      <c r="BG53" s="68"/>
      <c r="BH53" s="68"/>
      <c r="BI53" s="68"/>
      <c r="BJ53" s="68"/>
      <c r="BK53" s="68"/>
      <c r="BL53" s="68"/>
      <c r="BM53" s="68"/>
      <c r="BN53" s="68"/>
      <c r="BO53" s="68"/>
      <c r="BP53" s="68"/>
      <c r="BQ53" s="68"/>
      <c r="BR53" s="68"/>
      <c r="BS53" s="68"/>
      <c r="BT53" s="140"/>
    </row>
    <row r="54" spans="1:72">
      <c r="A54" s="68"/>
      <c r="B54" s="68"/>
      <c r="C54" s="68"/>
      <c r="D54" s="68"/>
      <c r="E54" s="68"/>
      <c r="F54" s="68"/>
      <c r="G54" s="68"/>
      <c r="H54" s="68"/>
      <c r="I54" s="68"/>
      <c r="J54" s="68"/>
      <c r="K54" s="68"/>
      <c r="L54" s="68"/>
      <c r="M54" s="68"/>
      <c r="N54" s="68"/>
      <c r="O54" s="68"/>
      <c r="P54" s="68"/>
      <c r="Q54" s="68"/>
      <c r="R54" s="68"/>
      <c r="S54" s="68"/>
      <c r="T54" s="68"/>
      <c r="U54" s="68"/>
      <c r="V54" s="68"/>
      <c r="W54" s="68"/>
      <c r="X54" s="68"/>
      <c r="Y54" s="68"/>
      <c r="Z54" s="68"/>
      <c r="AA54" s="68"/>
      <c r="AB54" s="68"/>
      <c r="AC54" s="68"/>
      <c r="AD54" s="68"/>
      <c r="AE54" s="68"/>
      <c r="AF54" s="68"/>
      <c r="AG54" s="68"/>
      <c r="AH54" s="68"/>
      <c r="AI54" s="68"/>
      <c r="AJ54" s="68"/>
      <c r="AK54" s="68"/>
      <c r="AL54" s="68"/>
      <c r="AM54" s="68"/>
      <c r="AN54" s="68"/>
      <c r="AO54" s="68"/>
      <c r="AP54" s="68"/>
      <c r="AQ54" s="68"/>
      <c r="AR54" s="68"/>
      <c r="AS54" s="68"/>
      <c r="AT54" s="68"/>
      <c r="AU54" s="68"/>
      <c r="AV54" s="68"/>
      <c r="AW54" s="68"/>
      <c r="AX54" s="68"/>
      <c r="AY54" s="68"/>
      <c r="AZ54" s="68"/>
      <c r="BA54" s="68"/>
      <c r="BB54" s="68"/>
      <c r="BC54" s="68"/>
      <c r="BD54" s="68"/>
      <c r="BE54" s="68"/>
      <c r="BF54" s="68"/>
      <c r="BG54" s="68"/>
      <c r="BH54" s="68"/>
      <c r="BI54" s="68"/>
      <c r="BJ54" s="68"/>
      <c r="BK54" s="68"/>
      <c r="BL54" s="68"/>
      <c r="BM54" s="68"/>
      <c r="BN54" s="68"/>
      <c r="BO54" s="68"/>
      <c r="BP54" s="68"/>
      <c r="BQ54" s="68"/>
      <c r="BR54" s="68"/>
      <c r="BS54" s="68"/>
      <c r="BT54" s="140"/>
    </row>
    <row r="55" spans="1:72">
      <c r="A55" s="68"/>
      <c r="B55" s="68"/>
      <c r="C55" s="68"/>
      <c r="D55" s="68"/>
      <c r="E55" s="68"/>
      <c r="F55" s="68"/>
      <c r="G55" s="68"/>
      <c r="H55" s="68"/>
      <c r="I55" s="68"/>
      <c r="J55" s="68"/>
      <c r="K55" s="68"/>
      <c r="L55" s="68"/>
      <c r="M55" s="68"/>
      <c r="N55" s="68"/>
      <c r="O55" s="68"/>
      <c r="P55" s="68"/>
      <c r="Q55" s="68"/>
      <c r="R55" s="68"/>
      <c r="S55" s="68"/>
      <c r="T55" s="68"/>
      <c r="U55" s="68"/>
      <c r="V55" s="68"/>
      <c r="W55" s="68"/>
      <c r="X55" s="68"/>
      <c r="Y55" s="68"/>
      <c r="Z55" s="68"/>
      <c r="AA55" s="68"/>
      <c r="AB55" s="68"/>
      <c r="AC55" s="68"/>
      <c r="AD55" s="68"/>
      <c r="AE55" s="68"/>
      <c r="AF55" s="68"/>
      <c r="AG55" s="68"/>
      <c r="AH55" s="68"/>
      <c r="AI55" s="68"/>
      <c r="AJ55" s="68"/>
      <c r="AK55" s="68"/>
      <c r="AL55" s="68"/>
      <c r="AM55" s="68"/>
      <c r="AN55" s="68"/>
      <c r="AO55" s="68"/>
      <c r="AP55" s="68"/>
      <c r="AQ55" s="68"/>
      <c r="AR55" s="68"/>
      <c r="AS55" s="68"/>
      <c r="AT55" s="68"/>
      <c r="AU55" s="68"/>
      <c r="AV55" s="68"/>
      <c r="AW55" s="68"/>
      <c r="AX55" s="68"/>
      <c r="AY55" s="68"/>
      <c r="AZ55" s="68"/>
      <c r="BA55" s="68"/>
      <c r="BB55" s="68"/>
      <c r="BC55" s="68"/>
      <c r="BD55" s="68"/>
      <c r="BE55" s="68"/>
      <c r="BF55" s="68"/>
      <c r="BG55" s="68"/>
      <c r="BH55" s="68"/>
      <c r="BI55" s="68"/>
      <c r="BJ55" s="68"/>
      <c r="BK55" s="68"/>
      <c r="BL55" s="68"/>
      <c r="BM55" s="68"/>
      <c r="BN55" s="68"/>
      <c r="BO55" s="68"/>
      <c r="BP55" s="68"/>
      <c r="BQ55" s="68"/>
      <c r="BR55" s="68"/>
      <c r="BS55" s="68"/>
      <c r="BT55" s="140"/>
    </row>
    <row r="56" spans="1:72">
      <c r="A56" s="68"/>
      <c r="B56" s="68"/>
      <c r="C56" s="68"/>
      <c r="D56" s="68"/>
      <c r="E56" s="68"/>
      <c r="F56" s="68"/>
      <c r="G56" s="68"/>
      <c r="H56" s="68"/>
      <c r="I56" s="68"/>
      <c r="J56" s="68"/>
      <c r="K56" s="68"/>
      <c r="L56" s="68"/>
      <c r="M56" s="68"/>
      <c r="N56" s="68"/>
      <c r="O56" s="68"/>
      <c r="P56" s="68"/>
      <c r="Q56" s="68"/>
      <c r="R56" s="68"/>
      <c r="S56" s="68"/>
      <c r="T56" s="68"/>
      <c r="U56" s="68"/>
      <c r="V56" s="68"/>
      <c r="W56" s="68"/>
      <c r="X56" s="68"/>
      <c r="Y56" s="68"/>
      <c r="Z56" s="68"/>
      <c r="AA56" s="68"/>
      <c r="AB56" s="68"/>
      <c r="AC56" s="68"/>
      <c r="AD56" s="68"/>
      <c r="AE56" s="68"/>
      <c r="AF56" s="68"/>
      <c r="AG56" s="68"/>
      <c r="AH56" s="68"/>
      <c r="AI56" s="68"/>
      <c r="AJ56" s="68"/>
      <c r="AK56" s="68"/>
      <c r="AL56" s="68"/>
      <c r="AM56" s="68"/>
      <c r="AN56" s="68"/>
      <c r="AO56" s="68"/>
      <c r="AP56" s="68"/>
      <c r="AQ56" s="68"/>
      <c r="AR56" s="68"/>
      <c r="AS56" s="68"/>
      <c r="AT56" s="68"/>
      <c r="AU56" s="68"/>
      <c r="AV56" s="68"/>
      <c r="AW56" s="68"/>
      <c r="AX56" s="68"/>
      <c r="AY56" s="68"/>
      <c r="AZ56" s="68"/>
      <c r="BA56" s="68"/>
      <c r="BB56" s="68"/>
      <c r="BC56" s="68"/>
      <c r="BD56" s="68"/>
      <c r="BE56" s="68"/>
      <c r="BF56" s="68"/>
      <c r="BG56" s="68"/>
      <c r="BH56" s="68"/>
      <c r="BI56" s="68"/>
      <c r="BJ56" s="68"/>
      <c r="BK56" s="68"/>
      <c r="BL56" s="68"/>
      <c r="BM56" s="68"/>
      <c r="BN56" s="68"/>
      <c r="BO56" s="68"/>
      <c r="BP56" s="68"/>
      <c r="BQ56" s="68"/>
      <c r="BR56" s="68"/>
      <c r="BS56" s="68"/>
      <c r="BT56" s="140"/>
    </row>
    <row r="57" spans="1:72">
      <c r="A57" s="68"/>
      <c r="B57" s="68"/>
      <c r="C57" s="68"/>
      <c r="D57" s="68"/>
      <c r="E57" s="68"/>
      <c r="F57" s="68"/>
      <c r="G57" s="68"/>
      <c r="H57" s="68"/>
      <c r="I57" s="68"/>
      <c r="J57" s="68"/>
      <c r="K57" s="68"/>
      <c r="L57" s="68"/>
      <c r="M57" s="68"/>
      <c r="N57" s="68"/>
      <c r="O57" s="68"/>
      <c r="P57" s="68"/>
      <c r="Q57" s="68"/>
      <c r="R57" s="68"/>
      <c r="S57" s="68"/>
      <c r="T57" s="68"/>
      <c r="U57" s="68"/>
      <c r="V57" s="68"/>
      <c r="W57" s="68"/>
      <c r="X57" s="68"/>
      <c r="Y57" s="68"/>
      <c r="Z57" s="68"/>
      <c r="AA57" s="68"/>
      <c r="AB57" s="68"/>
      <c r="AC57" s="68"/>
      <c r="AD57" s="68"/>
      <c r="AE57" s="68"/>
      <c r="AF57" s="68"/>
      <c r="AG57" s="68"/>
      <c r="AH57" s="68"/>
      <c r="AI57" s="68"/>
      <c r="AJ57" s="68"/>
      <c r="AK57" s="68"/>
      <c r="AL57" s="68"/>
      <c r="AM57" s="68"/>
      <c r="AN57" s="68"/>
      <c r="AO57" s="68"/>
      <c r="AP57" s="68"/>
      <c r="AQ57" s="68"/>
      <c r="AR57" s="68"/>
      <c r="AS57" s="68"/>
      <c r="AT57" s="68"/>
      <c r="AU57" s="68"/>
      <c r="AV57" s="68"/>
      <c r="AW57" s="68"/>
      <c r="AX57" s="68"/>
      <c r="AY57" s="68"/>
      <c r="AZ57" s="68"/>
      <c r="BA57" s="68"/>
      <c r="BB57" s="68"/>
      <c r="BC57" s="68"/>
      <c r="BD57" s="68"/>
      <c r="BE57" s="68"/>
      <c r="BF57" s="68"/>
      <c r="BG57" s="68"/>
      <c r="BH57" s="68"/>
      <c r="BI57" s="68"/>
      <c r="BJ57" s="68"/>
      <c r="BK57" s="68"/>
      <c r="BL57" s="68"/>
      <c r="BM57" s="68"/>
      <c r="BN57" s="68"/>
      <c r="BO57" s="68"/>
      <c r="BP57" s="68"/>
      <c r="BQ57" s="68"/>
      <c r="BR57" s="68"/>
      <c r="BS57" s="68"/>
      <c r="BT57" s="140"/>
    </row>
    <row r="58" spans="1:72">
      <c r="A58" s="68"/>
      <c r="B58" s="68"/>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68"/>
      <c r="AK58" s="68"/>
      <c r="AL58" s="68"/>
      <c r="AM58" s="68"/>
      <c r="AN58" s="68"/>
      <c r="AO58" s="68"/>
      <c r="AP58" s="68"/>
      <c r="AQ58" s="68"/>
      <c r="AR58" s="68"/>
      <c r="AS58" s="68"/>
      <c r="AT58" s="68"/>
      <c r="AU58" s="68"/>
      <c r="AV58" s="68"/>
      <c r="AW58" s="68"/>
      <c r="AX58" s="68"/>
      <c r="AY58" s="68"/>
      <c r="AZ58" s="68"/>
      <c r="BA58" s="68"/>
      <c r="BB58" s="68"/>
      <c r="BC58" s="68"/>
      <c r="BD58" s="68"/>
      <c r="BE58" s="68"/>
      <c r="BF58" s="68"/>
      <c r="BG58" s="68"/>
      <c r="BH58" s="68"/>
      <c r="BI58" s="68"/>
      <c r="BJ58" s="68"/>
      <c r="BK58" s="68"/>
      <c r="BL58" s="68"/>
      <c r="BM58" s="68"/>
      <c r="BN58" s="68"/>
      <c r="BO58" s="68"/>
      <c r="BP58" s="68"/>
      <c r="BQ58" s="68"/>
      <c r="BR58" s="68"/>
      <c r="BS58" s="68"/>
      <c r="BT58" s="140"/>
    </row>
    <row r="59" spans="1:72">
      <c r="A59" s="68"/>
      <c r="B59" s="68"/>
      <c r="C59" s="68"/>
      <c r="D59" s="68"/>
      <c r="E59" s="68"/>
      <c r="F59" s="68"/>
      <c r="G59" s="68"/>
      <c r="H59" s="68"/>
      <c r="I59" s="68"/>
      <c r="J59" s="68"/>
      <c r="K59" s="68"/>
      <c r="L59" s="68"/>
      <c r="M59" s="68"/>
      <c r="N59" s="68"/>
      <c r="O59" s="68"/>
      <c r="P59" s="68"/>
      <c r="Q59" s="68"/>
      <c r="R59" s="68"/>
      <c r="S59" s="68"/>
      <c r="T59" s="68"/>
      <c r="U59" s="68"/>
      <c r="V59" s="68"/>
      <c r="W59" s="68"/>
      <c r="X59" s="68"/>
      <c r="Y59" s="68"/>
      <c r="Z59" s="68"/>
      <c r="AA59" s="68"/>
      <c r="AB59" s="68"/>
      <c r="AC59" s="68"/>
      <c r="AD59" s="68"/>
      <c r="AE59" s="68"/>
      <c r="AF59" s="68"/>
      <c r="AG59" s="68"/>
      <c r="AH59" s="68"/>
      <c r="AI59" s="68"/>
      <c r="AJ59" s="68"/>
      <c r="AK59" s="68"/>
      <c r="AL59" s="68"/>
      <c r="AM59" s="68"/>
      <c r="AN59" s="68"/>
      <c r="AO59" s="68"/>
      <c r="AP59" s="68"/>
      <c r="AQ59" s="68"/>
      <c r="AR59" s="68"/>
      <c r="AS59" s="68"/>
      <c r="AT59" s="68"/>
      <c r="AU59" s="68"/>
      <c r="AV59" s="68"/>
      <c r="AW59" s="68"/>
      <c r="AX59" s="68"/>
      <c r="AY59" s="68"/>
      <c r="AZ59" s="68"/>
      <c r="BA59" s="68"/>
      <c r="BB59" s="68"/>
      <c r="BC59" s="68"/>
      <c r="BD59" s="68"/>
      <c r="BE59" s="68"/>
      <c r="BF59" s="68"/>
      <c r="BG59" s="68"/>
      <c r="BH59" s="68"/>
      <c r="BI59" s="68"/>
      <c r="BJ59" s="68"/>
      <c r="BK59" s="68"/>
      <c r="BL59" s="68"/>
      <c r="BM59" s="68"/>
      <c r="BN59" s="68"/>
      <c r="BO59" s="68"/>
      <c r="BP59" s="68"/>
      <c r="BQ59" s="68"/>
      <c r="BR59" s="68"/>
      <c r="BS59" s="68"/>
      <c r="BT59" s="140"/>
    </row>
    <row r="60" spans="1:72">
      <c r="A60" s="68"/>
      <c r="B60" s="68"/>
      <c r="C60" s="68"/>
      <c r="D60" s="68"/>
      <c r="E60" s="68"/>
      <c r="F60" s="68"/>
      <c r="G60" s="68"/>
      <c r="H60" s="68"/>
      <c r="I60" s="68"/>
      <c r="J60" s="68"/>
      <c r="K60" s="68"/>
      <c r="L60" s="68"/>
      <c r="M60" s="68"/>
      <c r="N60" s="68"/>
      <c r="O60" s="68"/>
      <c r="P60" s="68"/>
      <c r="Q60" s="68"/>
      <c r="R60" s="68"/>
      <c r="S60" s="68"/>
      <c r="T60" s="68"/>
      <c r="U60" s="68"/>
      <c r="V60" s="68"/>
      <c r="W60" s="68"/>
      <c r="X60" s="68"/>
      <c r="Y60" s="68"/>
      <c r="Z60" s="68"/>
      <c r="AA60" s="68"/>
      <c r="AB60" s="68"/>
      <c r="AC60" s="68"/>
      <c r="AD60" s="68"/>
      <c r="AE60" s="68"/>
      <c r="AF60" s="68"/>
      <c r="AG60" s="68"/>
      <c r="AH60" s="68"/>
      <c r="AI60" s="68"/>
      <c r="AJ60" s="68"/>
      <c r="AK60" s="68"/>
      <c r="AL60" s="68"/>
      <c r="AM60" s="68"/>
      <c r="AN60" s="68"/>
      <c r="AO60" s="68"/>
      <c r="AP60" s="68"/>
      <c r="AQ60" s="68"/>
      <c r="AR60" s="68"/>
      <c r="AS60" s="68"/>
      <c r="AT60" s="68"/>
      <c r="AU60" s="68"/>
      <c r="AV60" s="68"/>
      <c r="AW60" s="68"/>
      <c r="AX60" s="68"/>
      <c r="AY60" s="68"/>
      <c r="AZ60" s="68"/>
      <c r="BA60" s="68"/>
      <c r="BB60" s="68"/>
      <c r="BC60" s="68"/>
      <c r="BD60" s="68"/>
      <c r="BE60" s="68"/>
      <c r="BF60" s="68"/>
      <c r="BG60" s="68"/>
      <c r="BH60" s="68"/>
      <c r="BI60" s="68"/>
      <c r="BJ60" s="68"/>
      <c r="BK60" s="68"/>
      <c r="BL60" s="68"/>
      <c r="BM60" s="68"/>
      <c r="BN60" s="68"/>
      <c r="BO60" s="68"/>
      <c r="BP60" s="68"/>
      <c r="BQ60" s="68"/>
      <c r="BR60" s="68"/>
      <c r="BS60" s="68"/>
      <c r="BT60" s="140"/>
    </row>
    <row r="61" spans="1:72">
      <c r="A61" s="68"/>
      <c r="B61" s="68"/>
      <c r="C61" s="68"/>
      <c r="D61" s="68"/>
      <c r="E61" s="68"/>
      <c r="F61" s="68"/>
      <c r="G61" s="68"/>
      <c r="H61" s="68"/>
      <c r="I61" s="68"/>
      <c r="J61" s="68"/>
      <c r="K61" s="68"/>
      <c r="L61" s="68"/>
      <c r="M61" s="68"/>
      <c r="N61" s="68"/>
      <c r="O61" s="68"/>
      <c r="P61" s="68"/>
      <c r="Q61" s="68"/>
      <c r="R61" s="68"/>
      <c r="S61" s="68"/>
      <c r="T61" s="68"/>
      <c r="U61" s="68"/>
      <c r="V61" s="68"/>
      <c r="W61" s="68"/>
      <c r="X61" s="68"/>
      <c r="Y61" s="68"/>
      <c r="Z61" s="68"/>
      <c r="AA61" s="68"/>
      <c r="AB61" s="68"/>
      <c r="AC61" s="68"/>
      <c r="AD61" s="68"/>
      <c r="AE61" s="68"/>
      <c r="AF61" s="68"/>
      <c r="AG61" s="68"/>
      <c r="AH61" s="68"/>
      <c r="AI61" s="68"/>
      <c r="AJ61" s="68"/>
      <c r="AK61" s="68"/>
      <c r="AL61" s="68"/>
      <c r="AM61" s="68"/>
      <c r="AN61" s="68"/>
      <c r="AO61" s="68"/>
      <c r="AP61" s="68"/>
      <c r="AQ61" s="68"/>
      <c r="AR61" s="68"/>
      <c r="AS61" s="68"/>
      <c r="AT61" s="68"/>
      <c r="AU61" s="68"/>
      <c r="AV61" s="68"/>
      <c r="AW61" s="68"/>
      <c r="AX61" s="68"/>
      <c r="AY61" s="68"/>
      <c r="AZ61" s="68"/>
      <c r="BA61" s="68"/>
      <c r="BB61" s="68"/>
      <c r="BC61" s="68"/>
      <c r="BD61" s="68"/>
      <c r="BE61" s="68"/>
      <c r="BF61" s="68"/>
      <c r="BG61" s="68"/>
      <c r="BH61" s="68"/>
      <c r="BI61" s="68"/>
      <c r="BJ61" s="68"/>
      <c r="BK61" s="68"/>
      <c r="BL61" s="68"/>
      <c r="BM61" s="68"/>
      <c r="BN61" s="68"/>
      <c r="BO61" s="68"/>
      <c r="BP61" s="68"/>
      <c r="BQ61" s="68"/>
      <c r="BR61" s="68"/>
      <c r="BS61" s="68"/>
      <c r="BT61" s="140"/>
    </row>
    <row r="62" spans="1:72">
      <c r="A62" s="68"/>
      <c r="B62" s="68"/>
      <c r="C62" s="68"/>
      <c r="D62" s="68"/>
      <c r="E62" s="68"/>
      <c r="F62" s="68"/>
      <c r="G62" s="68"/>
      <c r="H62" s="68"/>
      <c r="I62" s="68"/>
      <c r="J62" s="68"/>
      <c r="K62" s="68"/>
      <c r="L62" s="68"/>
      <c r="M62" s="68"/>
      <c r="N62" s="68"/>
      <c r="O62" s="68"/>
      <c r="P62" s="68"/>
      <c r="Q62" s="68"/>
      <c r="R62" s="68"/>
      <c r="S62" s="68"/>
      <c r="T62" s="68"/>
      <c r="U62" s="68"/>
      <c r="V62" s="68"/>
      <c r="W62" s="68"/>
      <c r="X62" s="68"/>
      <c r="Y62" s="68"/>
      <c r="Z62" s="68"/>
      <c r="AA62" s="68"/>
      <c r="AB62" s="68"/>
      <c r="AC62" s="68"/>
      <c r="AD62" s="68"/>
      <c r="AE62" s="68"/>
      <c r="AF62" s="68"/>
      <c r="AG62" s="68"/>
      <c r="AH62" s="68"/>
      <c r="AI62" s="68"/>
      <c r="AJ62" s="68"/>
      <c r="AK62" s="68"/>
      <c r="AL62" s="68"/>
      <c r="AM62" s="68"/>
      <c r="AN62" s="68"/>
      <c r="AO62" s="68"/>
      <c r="AP62" s="68"/>
      <c r="AQ62" s="68"/>
      <c r="AR62" s="68"/>
      <c r="AS62" s="68"/>
      <c r="AT62" s="68"/>
      <c r="AU62" s="68"/>
      <c r="AV62" s="68"/>
      <c r="AW62" s="68"/>
      <c r="AX62" s="68"/>
      <c r="AY62" s="68"/>
      <c r="AZ62" s="68"/>
      <c r="BA62" s="68"/>
      <c r="BB62" s="68"/>
      <c r="BC62" s="68"/>
      <c r="BD62" s="68"/>
      <c r="BE62" s="68"/>
      <c r="BF62" s="68"/>
      <c r="BG62" s="68"/>
      <c r="BH62" s="68"/>
      <c r="BI62" s="68"/>
      <c r="BJ62" s="68"/>
      <c r="BK62" s="68"/>
      <c r="BL62" s="68"/>
      <c r="BM62" s="68"/>
      <c r="BN62" s="68"/>
      <c r="BO62" s="68"/>
      <c r="BP62" s="68"/>
      <c r="BQ62" s="68"/>
      <c r="BR62" s="68"/>
      <c r="BS62" s="68"/>
      <c r="BT62" s="140"/>
    </row>
    <row r="63" spans="1:72">
      <c r="A63" s="68"/>
      <c r="B63" s="68"/>
      <c r="C63" s="68"/>
      <c r="D63" s="68"/>
      <c r="E63" s="68"/>
      <c r="F63" s="68"/>
      <c r="G63" s="68"/>
      <c r="H63" s="68"/>
      <c r="I63" s="68"/>
      <c r="J63" s="68"/>
      <c r="K63" s="68"/>
      <c r="L63" s="68"/>
      <c r="M63" s="68"/>
      <c r="N63" s="68"/>
      <c r="O63" s="68"/>
      <c r="P63" s="68"/>
      <c r="Q63" s="68"/>
      <c r="R63" s="68"/>
      <c r="S63" s="68"/>
      <c r="T63" s="68"/>
      <c r="U63" s="68"/>
      <c r="V63" s="68"/>
      <c r="W63" s="68"/>
      <c r="X63" s="68"/>
      <c r="Y63" s="68"/>
      <c r="Z63" s="68"/>
      <c r="AA63" s="68"/>
      <c r="AB63" s="68"/>
      <c r="AC63" s="68"/>
      <c r="AD63" s="68"/>
      <c r="AE63" s="68"/>
      <c r="AF63" s="68"/>
      <c r="AG63" s="68"/>
      <c r="AH63" s="68"/>
      <c r="AI63" s="68"/>
      <c r="AJ63" s="68"/>
      <c r="AK63" s="68"/>
      <c r="AL63" s="68"/>
      <c r="AM63" s="68"/>
      <c r="AN63" s="68"/>
      <c r="AO63" s="68"/>
      <c r="AP63" s="68"/>
      <c r="AQ63" s="68"/>
      <c r="AR63" s="68"/>
      <c r="AS63" s="68"/>
      <c r="AT63" s="68"/>
      <c r="AU63" s="68"/>
      <c r="AV63" s="68"/>
      <c r="AW63" s="68"/>
      <c r="AX63" s="68"/>
      <c r="AY63" s="68"/>
      <c r="AZ63" s="68"/>
      <c r="BA63" s="68"/>
      <c r="BB63" s="68"/>
      <c r="BC63" s="68"/>
      <c r="BD63" s="68"/>
      <c r="BE63" s="68"/>
      <c r="BF63" s="68"/>
      <c r="BG63" s="68"/>
      <c r="BH63" s="68"/>
      <c r="BI63" s="68"/>
      <c r="BJ63" s="68"/>
      <c r="BK63" s="68"/>
      <c r="BL63" s="68"/>
      <c r="BM63" s="68"/>
      <c r="BN63" s="68"/>
      <c r="BO63" s="68"/>
      <c r="BP63" s="68"/>
      <c r="BQ63" s="68"/>
      <c r="BR63" s="68"/>
      <c r="BS63" s="68"/>
      <c r="BT63" s="140"/>
    </row>
    <row r="64" spans="1:72">
      <c r="A64" s="68"/>
      <c r="B64" s="68"/>
      <c r="C64" s="68"/>
      <c r="D64" s="68"/>
      <c r="E64" s="68"/>
      <c r="F64" s="68"/>
      <c r="G64" s="68"/>
      <c r="H64" s="68"/>
      <c r="I64" s="68"/>
      <c r="J64" s="68"/>
      <c r="K64" s="68"/>
      <c r="L64" s="68"/>
      <c r="M64" s="68"/>
      <c r="N64" s="68"/>
      <c r="O64" s="68"/>
      <c r="P64" s="68"/>
      <c r="Q64" s="68"/>
      <c r="R64" s="68"/>
      <c r="S64" s="68"/>
      <c r="T64" s="68"/>
      <c r="U64" s="68"/>
      <c r="V64" s="68"/>
      <c r="W64" s="68"/>
      <c r="X64" s="68"/>
      <c r="Y64" s="68"/>
      <c r="Z64" s="68"/>
      <c r="AA64" s="68"/>
      <c r="AB64" s="68"/>
      <c r="AC64" s="68"/>
      <c r="AD64" s="68"/>
      <c r="AE64" s="68"/>
      <c r="AF64" s="68"/>
      <c r="AG64" s="68"/>
      <c r="AH64" s="68"/>
      <c r="AI64" s="68"/>
      <c r="AJ64" s="68"/>
      <c r="AK64" s="68"/>
      <c r="AL64" s="68"/>
      <c r="AM64" s="68"/>
      <c r="AN64" s="68"/>
      <c r="AO64" s="68"/>
      <c r="AP64" s="68"/>
      <c r="AQ64" s="68"/>
      <c r="AR64" s="68"/>
      <c r="AS64" s="68"/>
      <c r="AT64" s="68"/>
      <c r="AU64" s="68"/>
      <c r="AV64" s="68"/>
      <c r="AW64" s="68"/>
      <c r="AX64" s="68"/>
      <c r="AY64" s="68"/>
      <c r="AZ64" s="68"/>
      <c r="BA64" s="68"/>
      <c r="BB64" s="68"/>
      <c r="BC64" s="68"/>
      <c r="BD64" s="68"/>
      <c r="BE64" s="68"/>
      <c r="BF64" s="68"/>
      <c r="BG64" s="68"/>
      <c r="BH64" s="68"/>
      <c r="BI64" s="68"/>
      <c r="BJ64" s="68"/>
      <c r="BK64" s="68"/>
      <c r="BL64" s="68"/>
      <c r="BM64" s="68"/>
      <c r="BN64" s="68"/>
      <c r="BO64" s="68"/>
      <c r="BP64" s="68"/>
      <c r="BQ64" s="68"/>
      <c r="BR64" s="68"/>
      <c r="BS64" s="68"/>
      <c r="BT64" s="140"/>
    </row>
    <row r="65" spans="1:72">
      <c r="A65" s="68"/>
      <c r="B65" s="68"/>
      <c r="C65" s="68"/>
      <c r="D65" s="68"/>
      <c r="E65" s="68"/>
      <c r="F65" s="68"/>
      <c r="G65" s="68"/>
      <c r="H65" s="68"/>
      <c r="I65" s="68"/>
      <c r="J65" s="68"/>
      <c r="K65" s="68"/>
      <c r="L65" s="68"/>
      <c r="M65" s="68"/>
      <c r="N65" s="68"/>
      <c r="O65" s="68"/>
      <c r="P65" s="68"/>
      <c r="Q65" s="68"/>
      <c r="R65" s="68"/>
      <c r="S65" s="68"/>
      <c r="T65" s="68"/>
      <c r="U65" s="68"/>
      <c r="V65" s="68"/>
      <c r="W65" s="68"/>
      <c r="X65" s="68"/>
      <c r="Y65" s="68"/>
      <c r="Z65" s="68"/>
      <c r="AA65" s="68"/>
      <c r="AB65" s="68"/>
      <c r="AC65" s="68"/>
      <c r="AD65" s="68"/>
      <c r="AE65" s="68"/>
      <c r="AF65" s="68"/>
      <c r="AG65" s="68"/>
      <c r="AH65" s="68"/>
      <c r="AI65" s="68"/>
      <c r="AJ65" s="68"/>
      <c r="AK65" s="68"/>
      <c r="AL65" s="68"/>
      <c r="AM65" s="68"/>
      <c r="AN65" s="68"/>
      <c r="AO65" s="68"/>
      <c r="AP65" s="68"/>
      <c r="AQ65" s="68"/>
      <c r="AR65" s="68"/>
      <c r="AS65" s="68"/>
      <c r="AT65" s="68"/>
      <c r="AU65" s="68"/>
      <c r="AV65" s="68"/>
      <c r="AW65" s="68"/>
      <c r="AX65" s="68"/>
      <c r="AY65" s="68"/>
      <c r="AZ65" s="68"/>
      <c r="BA65" s="68"/>
      <c r="BB65" s="68"/>
      <c r="BC65" s="68"/>
      <c r="BD65" s="68"/>
      <c r="BE65" s="68"/>
      <c r="BF65" s="68"/>
      <c r="BG65" s="68"/>
      <c r="BH65" s="68"/>
      <c r="BI65" s="68"/>
      <c r="BJ65" s="68"/>
      <c r="BK65" s="68"/>
      <c r="BL65" s="68"/>
      <c r="BM65" s="68"/>
      <c r="BN65" s="68"/>
      <c r="BO65" s="68"/>
      <c r="BP65" s="68"/>
      <c r="BQ65" s="68"/>
      <c r="BR65" s="68"/>
      <c r="BS65" s="68"/>
      <c r="BT65" s="140"/>
    </row>
    <row r="66" spans="1:72">
      <c r="A66" s="68"/>
      <c r="B66" s="68"/>
      <c r="C66" s="68"/>
      <c r="D66" s="68"/>
      <c r="E66" s="68"/>
      <c r="F66" s="68"/>
      <c r="G66" s="68"/>
      <c r="H66" s="68"/>
      <c r="I66" s="68"/>
      <c r="J66" s="68"/>
      <c r="K66" s="68"/>
      <c r="L66" s="68"/>
      <c r="M66" s="68"/>
      <c r="N66" s="68"/>
      <c r="O66" s="68"/>
      <c r="P66" s="68"/>
      <c r="Q66" s="68"/>
      <c r="R66" s="68"/>
      <c r="S66" s="68"/>
      <c r="T66" s="68"/>
      <c r="U66" s="68"/>
      <c r="V66" s="68"/>
      <c r="W66" s="68"/>
      <c r="X66" s="68"/>
      <c r="Y66" s="68"/>
      <c r="Z66" s="68"/>
      <c r="AA66" s="68"/>
      <c r="AB66" s="68"/>
      <c r="AC66" s="68"/>
      <c r="AD66" s="68"/>
      <c r="AE66" s="68"/>
      <c r="AF66" s="68"/>
      <c r="AG66" s="68"/>
      <c r="AH66" s="68"/>
      <c r="AI66" s="68"/>
      <c r="AJ66" s="68"/>
      <c r="AK66" s="68"/>
      <c r="AL66" s="68"/>
      <c r="AM66" s="68"/>
      <c r="AN66" s="68"/>
      <c r="AO66" s="68"/>
      <c r="AP66" s="68"/>
      <c r="AQ66" s="68"/>
      <c r="AR66" s="68"/>
      <c r="AS66" s="68"/>
      <c r="AT66" s="68"/>
      <c r="AU66" s="68"/>
      <c r="AV66" s="68"/>
      <c r="AW66" s="68"/>
      <c r="AX66" s="68"/>
      <c r="AY66" s="68"/>
      <c r="AZ66" s="68"/>
      <c r="BA66" s="68"/>
      <c r="BB66" s="68"/>
      <c r="BC66" s="68"/>
      <c r="BD66" s="68"/>
      <c r="BE66" s="68"/>
      <c r="BF66" s="68"/>
      <c r="BG66" s="68"/>
      <c r="BH66" s="68"/>
      <c r="BI66" s="68"/>
      <c r="BJ66" s="68"/>
      <c r="BK66" s="68"/>
      <c r="BL66" s="68"/>
      <c r="BM66" s="68"/>
      <c r="BN66" s="68"/>
      <c r="BO66" s="68"/>
      <c r="BP66" s="68"/>
      <c r="BQ66" s="68"/>
      <c r="BR66" s="68"/>
      <c r="BS66" s="68"/>
      <c r="BT66" s="140"/>
    </row>
    <row r="67" spans="1:72">
      <c r="A67" s="68"/>
      <c r="B67" s="68"/>
      <c r="C67" s="68"/>
      <c r="D67" s="68"/>
      <c r="E67" s="68"/>
      <c r="F67" s="68"/>
      <c r="G67" s="68"/>
      <c r="H67" s="68"/>
      <c r="I67" s="68"/>
      <c r="J67" s="68"/>
      <c r="K67" s="68"/>
      <c r="L67" s="68"/>
      <c r="M67" s="68"/>
      <c r="N67" s="68"/>
      <c r="O67" s="68"/>
      <c r="P67" s="68"/>
      <c r="Q67" s="68"/>
      <c r="R67" s="68"/>
      <c r="S67" s="68"/>
      <c r="T67" s="68"/>
      <c r="U67" s="68"/>
      <c r="V67" s="68"/>
      <c r="W67" s="68"/>
      <c r="X67" s="68"/>
      <c r="Y67" s="68"/>
      <c r="Z67" s="68"/>
      <c r="AA67" s="68"/>
      <c r="AB67" s="68"/>
      <c r="AC67" s="68"/>
      <c r="AD67" s="68"/>
      <c r="AE67" s="68"/>
      <c r="AF67" s="68"/>
      <c r="AG67" s="68"/>
      <c r="AH67" s="68"/>
      <c r="AI67" s="68"/>
      <c r="AJ67" s="68"/>
      <c r="AK67" s="68"/>
      <c r="AL67" s="68"/>
      <c r="AM67" s="68"/>
      <c r="AN67" s="68"/>
      <c r="AO67" s="68"/>
      <c r="AP67" s="68"/>
      <c r="AQ67" s="68"/>
      <c r="AR67" s="68"/>
      <c r="AS67" s="68"/>
      <c r="AT67" s="68"/>
      <c r="AU67" s="68"/>
      <c r="AV67" s="68"/>
      <c r="AW67" s="68"/>
      <c r="AX67" s="68"/>
      <c r="AY67" s="68"/>
      <c r="AZ67" s="68"/>
      <c r="BA67" s="68"/>
      <c r="BB67" s="68"/>
      <c r="BC67" s="68"/>
      <c r="BD67" s="68"/>
      <c r="BE67" s="68"/>
      <c r="BF67" s="68"/>
      <c r="BG67" s="68"/>
      <c r="BH67" s="68"/>
      <c r="BI67" s="68"/>
      <c r="BJ67" s="68"/>
      <c r="BK67" s="68"/>
      <c r="BL67" s="68"/>
      <c r="BM67" s="68"/>
      <c r="BN67" s="68"/>
      <c r="BO67" s="68"/>
      <c r="BP67" s="68"/>
      <c r="BQ67" s="68"/>
      <c r="BR67" s="68"/>
      <c r="BS67" s="68"/>
      <c r="BT67" s="140"/>
    </row>
    <row r="68" spans="1:72">
      <c r="A68" s="68"/>
      <c r="B68" s="68"/>
      <c r="C68" s="68"/>
      <c r="D68" s="68"/>
      <c r="E68" s="68"/>
      <c r="F68" s="68"/>
      <c r="G68" s="68"/>
      <c r="H68" s="68"/>
      <c r="I68" s="68"/>
      <c r="J68" s="68"/>
      <c r="K68" s="68"/>
      <c r="L68" s="68"/>
      <c r="M68" s="68"/>
      <c r="N68" s="68"/>
      <c r="O68" s="68"/>
      <c r="P68" s="68"/>
      <c r="Q68" s="68"/>
      <c r="R68" s="68"/>
      <c r="S68" s="68"/>
      <c r="T68" s="68"/>
      <c r="U68" s="68"/>
      <c r="V68" s="68"/>
      <c r="W68" s="68"/>
      <c r="X68" s="68"/>
      <c r="Y68" s="68"/>
      <c r="Z68" s="68"/>
      <c r="AA68" s="68"/>
      <c r="AB68" s="68"/>
      <c r="AC68" s="68"/>
      <c r="AD68" s="68"/>
      <c r="AE68" s="68"/>
      <c r="AF68" s="68"/>
      <c r="AG68" s="68"/>
      <c r="AH68" s="68"/>
      <c r="AI68" s="68"/>
      <c r="AJ68" s="68"/>
      <c r="AK68" s="68"/>
      <c r="AL68" s="68"/>
      <c r="AM68" s="68"/>
      <c r="AN68" s="68"/>
      <c r="AO68" s="68"/>
      <c r="AP68" s="68"/>
      <c r="AQ68" s="68"/>
      <c r="AR68" s="68"/>
      <c r="AS68" s="68"/>
      <c r="AT68" s="68"/>
      <c r="AU68" s="68"/>
      <c r="AV68" s="68"/>
      <c r="AW68" s="68"/>
      <c r="AX68" s="68"/>
      <c r="AY68" s="68"/>
      <c r="AZ68" s="68"/>
      <c r="BA68" s="68"/>
      <c r="BB68" s="68"/>
      <c r="BC68" s="68"/>
      <c r="BD68" s="68"/>
      <c r="BE68" s="68"/>
      <c r="BF68" s="68"/>
      <c r="BG68" s="68"/>
      <c r="BH68" s="68"/>
      <c r="BI68" s="68"/>
      <c r="BJ68" s="68"/>
      <c r="BK68" s="68"/>
      <c r="BL68" s="68"/>
      <c r="BM68" s="68"/>
      <c r="BN68" s="68"/>
      <c r="BO68" s="68"/>
      <c r="BP68" s="68"/>
      <c r="BQ68" s="68"/>
      <c r="BR68" s="68"/>
      <c r="BS68" s="68"/>
      <c r="BT68" s="140"/>
    </row>
    <row r="69" spans="1:72">
      <c r="A69" s="68"/>
      <c r="B69" s="68"/>
      <c r="C69" s="68"/>
      <c r="D69" s="68"/>
      <c r="E69" s="68"/>
      <c r="F69" s="68"/>
      <c r="G69" s="68"/>
      <c r="H69" s="68"/>
      <c r="I69" s="68"/>
      <c r="J69" s="68"/>
      <c r="K69" s="68"/>
      <c r="L69" s="68"/>
      <c r="M69" s="68"/>
      <c r="N69" s="68"/>
      <c r="O69" s="68"/>
      <c r="P69" s="68"/>
      <c r="Q69" s="68"/>
      <c r="R69" s="68"/>
      <c r="S69" s="68"/>
      <c r="T69" s="68"/>
      <c r="U69" s="68"/>
      <c r="V69" s="68"/>
      <c r="W69" s="68"/>
      <c r="X69" s="68"/>
      <c r="Y69" s="68"/>
      <c r="Z69" s="68"/>
      <c r="AA69" s="68"/>
      <c r="AB69" s="68"/>
      <c r="AC69" s="68"/>
      <c r="AD69" s="68"/>
      <c r="AE69" s="68"/>
      <c r="AF69" s="68"/>
      <c r="AG69" s="68"/>
      <c r="AH69" s="68"/>
      <c r="AI69" s="68"/>
      <c r="AJ69" s="68"/>
      <c r="AK69" s="68"/>
      <c r="AL69" s="68"/>
      <c r="AM69" s="68"/>
      <c r="AN69" s="68"/>
      <c r="AO69" s="68"/>
      <c r="AP69" s="68"/>
      <c r="AQ69" s="68"/>
      <c r="AR69" s="68"/>
      <c r="AS69" s="68"/>
      <c r="AT69" s="68"/>
      <c r="AU69" s="68"/>
      <c r="AV69" s="68"/>
      <c r="AW69" s="68"/>
      <c r="AX69" s="68"/>
      <c r="AY69" s="68"/>
      <c r="AZ69" s="68"/>
      <c r="BA69" s="68"/>
      <c r="BB69" s="68"/>
      <c r="BC69" s="68"/>
      <c r="BD69" s="68"/>
      <c r="BE69" s="68"/>
      <c r="BF69" s="68"/>
      <c r="BG69" s="68"/>
      <c r="BH69" s="68"/>
      <c r="BI69" s="68"/>
      <c r="BJ69" s="68"/>
      <c r="BK69" s="68"/>
      <c r="BL69" s="68"/>
      <c r="BM69" s="68"/>
      <c r="BN69" s="68"/>
      <c r="BO69" s="68"/>
      <c r="BP69" s="68"/>
      <c r="BQ69" s="68"/>
      <c r="BR69" s="68"/>
      <c r="BS69" s="68"/>
      <c r="BT69" s="140"/>
    </row>
    <row r="70" spans="1:72">
      <c r="A70" s="68"/>
      <c r="B70" s="68"/>
      <c r="C70" s="68"/>
      <c r="D70" s="68"/>
      <c r="E70" s="68"/>
      <c r="F70" s="68"/>
      <c r="G70" s="68"/>
      <c r="H70" s="68"/>
      <c r="I70" s="68"/>
      <c r="J70" s="68"/>
      <c r="K70" s="68"/>
      <c r="L70" s="68"/>
      <c r="M70" s="68"/>
      <c r="N70" s="68"/>
      <c r="O70" s="68"/>
      <c r="P70" s="68"/>
      <c r="Q70" s="68"/>
      <c r="R70" s="68"/>
      <c r="S70" s="68"/>
      <c r="T70" s="68"/>
      <c r="U70" s="68"/>
      <c r="V70" s="68"/>
      <c r="W70" s="68"/>
      <c r="X70" s="68"/>
      <c r="Y70" s="68"/>
      <c r="Z70" s="68"/>
      <c r="AA70" s="68"/>
      <c r="AB70" s="68"/>
      <c r="AC70" s="68"/>
      <c r="AD70" s="68"/>
      <c r="AE70" s="68"/>
      <c r="AF70" s="68"/>
      <c r="AG70" s="68"/>
      <c r="AH70" s="68"/>
      <c r="AI70" s="68"/>
      <c r="AJ70" s="68"/>
      <c r="AK70" s="68"/>
      <c r="AL70" s="68"/>
      <c r="AM70" s="68"/>
      <c r="AN70" s="68"/>
      <c r="AO70" s="68"/>
      <c r="AP70" s="68"/>
      <c r="AQ70" s="68"/>
      <c r="AR70" s="68"/>
      <c r="AS70" s="68"/>
      <c r="AT70" s="68"/>
      <c r="AU70" s="68"/>
      <c r="AV70" s="68"/>
      <c r="AW70" s="68"/>
      <c r="AX70" s="68"/>
      <c r="AY70" s="68"/>
      <c r="AZ70" s="68"/>
      <c r="BA70" s="68"/>
      <c r="BB70" s="68"/>
      <c r="BC70" s="68"/>
      <c r="BD70" s="68"/>
      <c r="BE70" s="68"/>
      <c r="BF70" s="68"/>
      <c r="BG70" s="68"/>
      <c r="BH70" s="68"/>
      <c r="BI70" s="68"/>
      <c r="BJ70" s="68"/>
      <c r="BK70" s="68"/>
      <c r="BL70" s="68"/>
      <c r="BM70" s="68"/>
      <c r="BN70" s="68"/>
      <c r="BO70" s="68"/>
      <c r="BP70" s="68"/>
      <c r="BQ70" s="68"/>
      <c r="BR70" s="68"/>
      <c r="BS70" s="68"/>
      <c r="BT70" s="140"/>
    </row>
    <row r="71" spans="1:72">
      <c r="A71" s="68"/>
      <c r="B71" s="68"/>
      <c r="C71" s="68"/>
      <c r="D71" s="68"/>
      <c r="E71" s="68"/>
      <c r="F71" s="68"/>
      <c r="G71" s="68"/>
      <c r="H71" s="68"/>
      <c r="I71" s="68"/>
      <c r="J71" s="68"/>
      <c r="K71" s="68"/>
      <c r="L71" s="68"/>
      <c r="M71" s="68"/>
      <c r="N71" s="68"/>
      <c r="O71" s="68"/>
      <c r="P71" s="68"/>
      <c r="Q71" s="68"/>
      <c r="R71" s="68"/>
      <c r="S71" s="68"/>
      <c r="T71" s="68"/>
      <c r="U71" s="68"/>
      <c r="V71" s="68"/>
      <c r="W71" s="68"/>
      <c r="X71" s="68"/>
      <c r="Y71" s="68"/>
      <c r="Z71" s="68"/>
      <c r="AA71" s="68"/>
      <c r="AB71" s="68"/>
      <c r="AC71" s="68"/>
      <c r="AD71" s="68"/>
      <c r="AE71" s="68"/>
      <c r="AF71" s="68"/>
      <c r="AG71" s="68"/>
      <c r="AH71" s="68"/>
      <c r="AI71" s="68"/>
      <c r="AJ71" s="68"/>
      <c r="AK71" s="68"/>
      <c r="AL71" s="68"/>
      <c r="AM71" s="68"/>
      <c r="AN71" s="68"/>
      <c r="AO71" s="68"/>
      <c r="AP71" s="68"/>
      <c r="AQ71" s="68"/>
      <c r="AR71" s="68"/>
      <c r="AS71" s="68"/>
      <c r="AT71" s="68"/>
      <c r="AU71" s="68"/>
      <c r="AV71" s="68"/>
      <c r="AW71" s="68"/>
      <c r="AX71" s="68"/>
      <c r="AY71" s="68"/>
      <c r="AZ71" s="68"/>
      <c r="BA71" s="68"/>
      <c r="BB71" s="68"/>
      <c r="BC71" s="68"/>
      <c r="BD71" s="68"/>
      <c r="BE71" s="68"/>
      <c r="BF71" s="68"/>
      <c r="BG71" s="68"/>
      <c r="BH71" s="68"/>
      <c r="BI71" s="68"/>
      <c r="BJ71" s="68"/>
      <c r="BK71" s="68"/>
      <c r="BL71" s="68"/>
      <c r="BM71" s="68"/>
      <c r="BN71" s="68"/>
      <c r="BO71" s="68"/>
      <c r="BP71" s="68"/>
      <c r="BQ71" s="68"/>
      <c r="BR71" s="68"/>
      <c r="BS71" s="68"/>
      <c r="BT71" s="140"/>
    </row>
    <row r="72" spans="1:72">
      <c r="A72" s="68"/>
      <c r="B72" s="68"/>
      <c r="C72" s="68"/>
      <c r="D72" s="68"/>
      <c r="E72" s="68"/>
      <c r="F72" s="68"/>
      <c r="G72" s="68"/>
      <c r="H72" s="68"/>
      <c r="I72" s="68"/>
      <c r="J72" s="68"/>
      <c r="K72" s="68"/>
      <c r="L72" s="68"/>
      <c r="M72" s="68"/>
      <c r="N72" s="68"/>
      <c r="O72" s="68"/>
      <c r="P72" s="68"/>
      <c r="Q72" s="68"/>
      <c r="R72" s="68"/>
      <c r="S72" s="68"/>
      <c r="T72" s="68"/>
      <c r="U72" s="68"/>
      <c r="V72" s="68"/>
      <c r="W72" s="68"/>
      <c r="X72" s="68"/>
      <c r="Y72" s="68"/>
      <c r="Z72" s="68"/>
      <c r="AA72" s="68"/>
      <c r="AB72" s="68"/>
      <c r="AC72" s="68"/>
      <c r="AD72" s="68"/>
      <c r="AE72" s="68"/>
      <c r="AF72" s="68"/>
      <c r="AG72" s="68"/>
      <c r="AH72" s="68"/>
      <c r="AI72" s="68"/>
      <c r="AJ72" s="68"/>
      <c r="AK72" s="68"/>
      <c r="AL72" s="68"/>
      <c r="AM72" s="68"/>
      <c r="AN72" s="68"/>
      <c r="AO72" s="68"/>
      <c r="AP72" s="68"/>
      <c r="AQ72" s="68"/>
      <c r="AR72" s="68"/>
      <c r="AS72" s="68"/>
      <c r="AT72" s="68"/>
      <c r="AU72" s="68"/>
      <c r="AV72" s="68"/>
      <c r="AW72" s="68"/>
      <c r="AX72" s="68"/>
      <c r="AY72" s="68"/>
      <c r="AZ72" s="68"/>
      <c r="BA72" s="68"/>
      <c r="BB72" s="68"/>
      <c r="BC72" s="68"/>
      <c r="BD72" s="68"/>
      <c r="BE72" s="68"/>
      <c r="BF72" s="68"/>
      <c r="BG72" s="68"/>
      <c r="BH72" s="68"/>
      <c r="BI72" s="68"/>
      <c r="BJ72" s="68"/>
      <c r="BK72" s="68"/>
      <c r="BL72" s="68"/>
      <c r="BM72" s="68"/>
      <c r="BN72" s="68"/>
      <c r="BO72" s="68"/>
      <c r="BP72" s="68"/>
      <c r="BQ72" s="68"/>
      <c r="BR72" s="68"/>
      <c r="BS72" s="68"/>
      <c r="BT72" s="140"/>
    </row>
    <row r="73" spans="1:72">
      <c r="A73" s="68"/>
      <c r="B73" s="68"/>
      <c r="C73" s="68"/>
      <c r="D73" s="68"/>
      <c r="E73" s="68"/>
      <c r="F73" s="68"/>
      <c r="G73" s="68"/>
      <c r="H73" s="68"/>
      <c r="I73" s="68"/>
      <c r="J73" s="68"/>
      <c r="K73" s="68"/>
      <c r="L73" s="68"/>
      <c r="M73" s="68"/>
      <c r="N73" s="68"/>
      <c r="O73" s="68"/>
      <c r="P73" s="68"/>
      <c r="Q73" s="68"/>
      <c r="R73" s="68"/>
      <c r="S73" s="68"/>
      <c r="T73" s="68"/>
      <c r="U73" s="68"/>
      <c r="V73" s="68"/>
      <c r="W73" s="68"/>
      <c r="X73" s="68"/>
      <c r="Y73" s="68"/>
      <c r="Z73" s="68"/>
      <c r="AA73" s="68"/>
      <c r="AB73" s="68"/>
      <c r="AC73" s="68"/>
      <c r="AD73" s="68"/>
      <c r="AE73" s="68"/>
      <c r="AF73" s="68"/>
      <c r="AG73" s="68"/>
      <c r="AH73" s="68"/>
      <c r="AI73" s="68"/>
      <c r="AJ73" s="68"/>
      <c r="AK73" s="68"/>
      <c r="AL73" s="68"/>
      <c r="AM73" s="68"/>
      <c r="AN73" s="68"/>
      <c r="AO73" s="68"/>
      <c r="AP73" s="68"/>
      <c r="AQ73" s="68"/>
      <c r="AR73" s="68"/>
      <c r="AS73" s="68"/>
      <c r="AT73" s="68"/>
      <c r="AU73" s="68"/>
      <c r="AV73" s="68"/>
      <c r="AW73" s="68"/>
      <c r="AX73" s="68"/>
      <c r="AY73" s="68"/>
      <c r="AZ73" s="68"/>
      <c r="BA73" s="68"/>
      <c r="BB73" s="68"/>
      <c r="BC73" s="68"/>
      <c r="BD73" s="68"/>
      <c r="BE73" s="68"/>
      <c r="BF73" s="68"/>
      <c r="BG73" s="68"/>
      <c r="BH73" s="68"/>
      <c r="BI73" s="68"/>
      <c r="BJ73" s="68"/>
      <c r="BK73" s="68"/>
      <c r="BL73" s="68"/>
      <c r="BM73" s="68"/>
      <c r="BN73" s="68"/>
      <c r="BO73" s="68"/>
      <c r="BP73" s="68"/>
      <c r="BQ73" s="68"/>
      <c r="BR73" s="68"/>
      <c r="BS73" s="68"/>
      <c r="BT73" s="140"/>
    </row>
    <row r="74" spans="1:72">
      <c r="A74" s="68"/>
      <c r="B74" s="68"/>
      <c r="C74" s="68"/>
      <c r="D74" s="68"/>
      <c r="E74" s="68"/>
      <c r="F74" s="68"/>
      <c r="G74" s="68"/>
      <c r="H74" s="68"/>
      <c r="I74" s="68"/>
      <c r="J74" s="68"/>
      <c r="K74" s="68"/>
      <c r="L74" s="68"/>
      <c r="M74" s="68"/>
      <c r="N74" s="68"/>
      <c r="O74" s="68"/>
      <c r="P74" s="68"/>
      <c r="Q74" s="68"/>
      <c r="R74" s="68"/>
      <c r="S74" s="68"/>
      <c r="T74" s="68"/>
      <c r="U74" s="68"/>
      <c r="V74" s="68"/>
      <c r="W74" s="68"/>
      <c r="X74" s="68"/>
      <c r="Y74" s="68"/>
      <c r="Z74" s="68"/>
      <c r="AA74" s="68"/>
      <c r="AB74" s="68"/>
      <c r="AC74" s="68"/>
      <c r="AD74" s="68"/>
      <c r="AE74" s="68"/>
      <c r="AF74" s="68"/>
      <c r="AG74" s="68"/>
      <c r="AH74" s="68"/>
      <c r="AI74" s="68"/>
      <c r="AJ74" s="68"/>
      <c r="AK74" s="68"/>
      <c r="AL74" s="68"/>
      <c r="AM74" s="68"/>
      <c r="AN74" s="68"/>
      <c r="AO74" s="68"/>
      <c r="AP74" s="68"/>
      <c r="AQ74" s="68"/>
      <c r="AR74" s="68"/>
      <c r="AS74" s="68"/>
      <c r="AT74" s="68"/>
      <c r="AU74" s="68"/>
      <c r="AV74" s="68"/>
      <c r="AW74" s="68"/>
      <c r="AX74" s="68"/>
      <c r="AY74" s="68"/>
      <c r="AZ74" s="68"/>
      <c r="BA74" s="68"/>
      <c r="BB74" s="68"/>
      <c r="BC74" s="68"/>
      <c r="BD74" s="68"/>
      <c r="BE74" s="68"/>
      <c r="BF74" s="68"/>
      <c r="BG74" s="68"/>
      <c r="BH74" s="68"/>
      <c r="BI74" s="68"/>
      <c r="BJ74" s="68"/>
      <c r="BK74" s="68"/>
      <c r="BL74" s="68"/>
      <c r="BM74" s="68"/>
      <c r="BN74" s="68"/>
      <c r="BO74" s="68"/>
      <c r="BP74" s="68"/>
      <c r="BQ74" s="68"/>
      <c r="BR74" s="68"/>
      <c r="BS74" s="68"/>
      <c r="BT74" s="140"/>
    </row>
    <row r="75" spans="1:72">
      <c r="A75" s="68"/>
      <c r="B75" s="68"/>
      <c r="C75" s="68"/>
      <c r="D75" s="68"/>
      <c r="E75" s="68"/>
      <c r="F75" s="68"/>
      <c r="G75" s="68"/>
      <c r="H75" s="68"/>
      <c r="I75" s="68"/>
      <c r="J75" s="68"/>
      <c r="K75" s="68"/>
      <c r="L75" s="68"/>
      <c r="M75" s="68"/>
      <c r="N75" s="68"/>
      <c r="O75" s="68"/>
      <c r="P75" s="68"/>
      <c r="Q75" s="68"/>
      <c r="R75" s="68"/>
      <c r="S75" s="68"/>
      <c r="T75" s="68"/>
      <c r="U75" s="68"/>
      <c r="V75" s="68"/>
      <c r="W75" s="68"/>
      <c r="X75" s="68"/>
      <c r="Y75" s="68"/>
      <c r="Z75" s="68"/>
      <c r="AA75" s="68"/>
      <c r="AB75" s="68"/>
      <c r="AC75" s="68"/>
      <c r="AD75" s="68"/>
      <c r="AE75" s="68"/>
      <c r="AF75" s="68"/>
      <c r="AG75" s="68"/>
      <c r="AH75" s="68"/>
      <c r="AI75" s="68"/>
      <c r="AJ75" s="68"/>
      <c r="AK75" s="68"/>
      <c r="AL75" s="68"/>
      <c r="AM75" s="68"/>
      <c r="AN75" s="68"/>
      <c r="AO75" s="68"/>
      <c r="AP75" s="68"/>
      <c r="AQ75" s="68"/>
      <c r="AR75" s="68"/>
      <c r="AS75" s="68"/>
      <c r="AT75" s="68"/>
      <c r="AU75" s="68"/>
      <c r="AV75" s="68"/>
      <c r="AW75" s="68"/>
      <c r="AX75" s="68"/>
      <c r="AY75" s="68"/>
      <c r="AZ75" s="68"/>
      <c r="BA75" s="68"/>
      <c r="BB75" s="68"/>
      <c r="BC75" s="68"/>
      <c r="BD75" s="68"/>
      <c r="BE75" s="68"/>
      <c r="BF75" s="68"/>
      <c r="BG75" s="68"/>
      <c r="BH75" s="68"/>
      <c r="BI75" s="68"/>
      <c r="BJ75" s="68"/>
      <c r="BK75" s="68"/>
      <c r="BL75" s="68"/>
      <c r="BM75" s="68"/>
      <c r="BN75" s="68"/>
      <c r="BO75" s="68"/>
      <c r="BP75" s="68"/>
      <c r="BQ75" s="68"/>
      <c r="BR75" s="68"/>
      <c r="BS75" s="68"/>
      <c r="BT75" s="140"/>
    </row>
    <row r="76" spans="1:72">
      <c r="A76" s="68"/>
      <c r="B76" s="68"/>
      <c r="C76" s="68"/>
      <c r="D76" s="68"/>
      <c r="E76" s="68"/>
      <c r="F76" s="68"/>
      <c r="G76" s="68"/>
      <c r="H76" s="68"/>
      <c r="I76" s="68"/>
      <c r="J76" s="68"/>
      <c r="K76" s="68"/>
      <c r="L76" s="68"/>
      <c r="M76" s="68"/>
      <c r="N76" s="68"/>
      <c r="O76" s="68"/>
      <c r="P76" s="68"/>
      <c r="Q76" s="68"/>
      <c r="R76" s="68"/>
      <c r="S76" s="68"/>
      <c r="T76" s="68"/>
      <c r="U76" s="68"/>
      <c r="V76" s="68"/>
      <c r="W76" s="68"/>
      <c r="X76" s="68"/>
      <c r="Y76" s="68"/>
      <c r="Z76" s="68"/>
      <c r="AA76" s="68"/>
      <c r="AB76" s="68"/>
      <c r="AC76" s="68"/>
      <c r="AD76" s="68"/>
      <c r="AE76" s="68"/>
      <c r="AF76" s="68"/>
      <c r="AG76" s="68"/>
      <c r="AH76" s="68"/>
      <c r="AI76" s="68"/>
      <c r="AJ76" s="68"/>
      <c r="AK76" s="68"/>
      <c r="AL76" s="68"/>
      <c r="AM76" s="68"/>
      <c r="AN76" s="68"/>
      <c r="AO76" s="68"/>
      <c r="AP76" s="68"/>
      <c r="AQ76" s="68"/>
      <c r="AR76" s="68"/>
      <c r="AS76" s="68"/>
      <c r="AT76" s="68"/>
      <c r="AU76" s="68"/>
      <c r="AV76" s="68"/>
      <c r="AW76" s="68"/>
      <c r="AX76" s="68"/>
      <c r="AY76" s="68"/>
      <c r="AZ76" s="68"/>
      <c r="BA76" s="68"/>
      <c r="BB76" s="68"/>
      <c r="BC76" s="68"/>
      <c r="BD76" s="68"/>
      <c r="BE76" s="68"/>
      <c r="BF76" s="68"/>
      <c r="BG76" s="68"/>
      <c r="BH76" s="68"/>
      <c r="BI76" s="68"/>
      <c r="BJ76" s="68"/>
      <c r="BK76" s="68"/>
      <c r="BL76" s="68"/>
      <c r="BM76" s="68"/>
      <c r="BN76" s="68"/>
      <c r="BO76" s="68"/>
      <c r="BP76" s="68"/>
      <c r="BQ76" s="68"/>
      <c r="BR76" s="68"/>
      <c r="BS76" s="68"/>
      <c r="BT76" s="140"/>
    </row>
    <row r="77" spans="1:72">
      <c r="A77" s="68"/>
      <c r="B77" s="68"/>
      <c r="C77" s="68"/>
      <c r="D77" s="68"/>
      <c r="E77" s="68"/>
      <c r="F77" s="68"/>
      <c r="G77" s="68"/>
      <c r="H77" s="68"/>
      <c r="I77" s="68"/>
      <c r="J77" s="68"/>
      <c r="K77" s="68"/>
      <c r="L77" s="68"/>
      <c r="M77" s="68"/>
      <c r="N77" s="68"/>
      <c r="O77" s="68"/>
      <c r="P77" s="68"/>
      <c r="Q77" s="68"/>
      <c r="R77" s="68"/>
      <c r="S77" s="68"/>
      <c r="T77" s="68"/>
      <c r="U77" s="68"/>
      <c r="V77" s="68"/>
      <c r="W77" s="68"/>
      <c r="X77" s="68"/>
      <c r="Y77" s="68"/>
      <c r="Z77" s="68"/>
      <c r="AA77" s="68"/>
      <c r="AB77" s="68"/>
      <c r="AC77" s="68"/>
      <c r="AD77" s="68"/>
      <c r="AE77" s="68"/>
      <c r="AF77" s="68"/>
      <c r="AG77" s="68"/>
      <c r="AH77" s="68"/>
      <c r="AI77" s="68"/>
      <c r="AJ77" s="68"/>
      <c r="AK77" s="68"/>
      <c r="AL77" s="68"/>
      <c r="AM77" s="68"/>
      <c r="AN77" s="68"/>
      <c r="AO77" s="68"/>
      <c r="AP77" s="68"/>
      <c r="AQ77" s="68"/>
      <c r="AR77" s="68"/>
      <c r="AS77" s="68"/>
      <c r="AT77" s="68"/>
      <c r="AU77" s="68"/>
      <c r="AV77" s="68"/>
      <c r="AW77" s="68"/>
      <c r="AX77" s="68"/>
      <c r="AY77" s="68"/>
      <c r="AZ77" s="68"/>
      <c r="BA77" s="68"/>
      <c r="BB77" s="68"/>
      <c r="BC77" s="68"/>
      <c r="BD77" s="68"/>
      <c r="BE77" s="68"/>
      <c r="BF77" s="68"/>
      <c r="BG77" s="68"/>
      <c r="BH77" s="68"/>
      <c r="BI77" s="68"/>
      <c r="BJ77" s="68"/>
      <c r="BK77" s="68"/>
      <c r="BL77" s="68"/>
      <c r="BM77" s="68"/>
      <c r="BN77" s="68"/>
      <c r="BO77" s="68"/>
      <c r="BP77" s="68"/>
      <c r="BQ77" s="68"/>
      <c r="BR77" s="68"/>
      <c r="BS77" s="68"/>
      <c r="BT77" s="140"/>
    </row>
    <row r="78" spans="1:72">
      <c r="A78" s="68"/>
      <c r="B78" s="68"/>
      <c r="C78" s="68"/>
      <c r="D78" s="68"/>
      <c r="E78" s="68"/>
      <c r="F78" s="68"/>
      <c r="G78" s="68"/>
      <c r="H78" s="68"/>
      <c r="I78" s="68"/>
      <c r="J78" s="68"/>
      <c r="K78" s="68"/>
      <c r="L78" s="68"/>
      <c r="M78" s="68"/>
      <c r="N78" s="68"/>
      <c r="O78" s="68"/>
      <c r="P78" s="68"/>
      <c r="Q78" s="68"/>
      <c r="R78" s="68"/>
      <c r="S78" s="68"/>
      <c r="T78" s="68"/>
      <c r="U78" s="68"/>
      <c r="V78" s="68"/>
      <c r="W78" s="68"/>
      <c r="X78" s="68"/>
      <c r="Y78" s="68"/>
      <c r="Z78" s="68"/>
      <c r="AA78" s="68"/>
      <c r="AB78" s="68"/>
      <c r="AC78" s="68"/>
      <c r="AD78" s="68"/>
      <c r="AE78" s="68"/>
      <c r="AF78" s="68"/>
      <c r="AG78" s="68"/>
      <c r="AH78" s="68"/>
      <c r="AI78" s="68"/>
      <c r="AJ78" s="68"/>
      <c r="AK78" s="68"/>
      <c r="AL78" s="68"/>
      <c r="AM78" s="68"/>
      <c r="AN78" s="68"/>
      <c r="AO78" s="68"/>
      <c r="AP78" s="68"/>
      <c r="AQ78" s="68"/>
      <c r="AR78" s="68"/>
      <c r="AS78" s="68"/>
      <c r="AT78" s="68"/>
      <c r="AU78" s="68"/>
      <c r="AV78" s="68"/>
      <c r="AW78" s="68"/>
      <c r="AX78" s="68"/>
      <c r="AY78" s="68"/>
      <c r="AZ78" s="68"/>
      <c r="BA78" s="68"/>
      <c r="BB78" s="68"/>
      <c r="BC78" s="68"/>
      <c r="BD78" s="68"/>
      <c r="BE78" s="68"/>
      <c r="BF78" s="68"/>
      <c r="BG78" s="68"/>
      <c r="BH78" s="68"/>
      <c r="BI78" s="68"/>
      <c r="BJ78" s="68"/>
      <c r="BK78" s="68"/>
      <c r="BL78" s="68"/>
      <c r="BM78" s="68"/>
      <c r="BN78" s="68"/>
      <c r="BO78" s="68"/>
      <c r="BP78" s="68"/>
      <c r="BQ78" s="68"/>
      <c r="BR78" s="68"/>
      <c r="BS78" s="68"/>
      <c r="BT78" s="140"/>
    </row>
    <row r="79" spans="1:72">
      <c r="A79" s="68"/>
      <c r="B79" s="68"/>
      <c r="C79" s="68"/>
      <c r="D79" s="68"/>
      <c r="E79" s="68"/>
      <c r="F79" s="68"/>
      <c r="G79" s="68"/>
      <c r="H79" s="68"/>
      <c r="I79" s="68"/>
      <c r="J79" s="68"/>
      <c r="K79" s="68"/>
      <c r="L79" s="68"/>
      <c r="M79" s="68"/>
      <c r="N79" s="68"/>
      <c r="O79" s="68"/>
      <c r="P79" s="68"/>
      <c r="Q79" s="68"/>
      <c r="R79" s="68"/>
      <c r="S79" s="68"/>
      <c r="T79" s="68"/>
      <c r="U79" s="68"/>
      <c r="V79" s="68"/>
      <c r="W79" s="68"/>
      <c r="X79" s="68"/>
      <c r="Y79" s="68"/>
      <c r="Z79" s="68"/>
      <c r="AA79" s="68"/>
      <c r="AB79" s="68"/>
      <c r="AC79" s="68"/>
      <c r="AD79" s="68"/>
      <c r="AE79" s="68"/>
      <c r="AF79" s="68"/>
      <c r="AG79" s="68"/>
      <c r="AH79" s="68"/>
      <c r="AI79" s="68"/>
      <c r="AJ79" s="68"/>
      <c r="AK79" s="68"/>
      <c r="AL79" s="68"/>
      <c r="AM79" s="68"/>
      <c r="AN79" s="68"/>
      <c r="AO79" s="68"/>
      <c r="AP79" s="68"/>
      <c r="AQ79" s="68"/>
      <c r="AR79" s="68"/>
      <c r="AS79" s="68"/>
      <c r="AT79" s="68"/>
      <c r="AU79" s="68"/>
      <c r="AV79" s="68"/>
      <c r="AW79" s="68"/>
      <c r="AX79" s="68"/>
      <c r="AY79" s="68"/>
      <c r="AZ79" s="68"/>
      <c r="BA79" s="68"/>
      <c r="BB79" s="68"/>
      <c r="BC79" s="68"/>
      <c r="BD79" s="68"/>
      <c r="BE79" s="68"/>
      <c r="BF79" s="68"/>
      <c r="BG79" s="68"/>
      <c r="BH79" s="68"/>
      <c r="BI79" s="68"/>
      <c r="BJ79" s="68"/>
      <c r="BK79" s="68"/>
      <c r="BL79" s="68"/>
      <c r="BM79" s="68"/>
      <c r="BN79" s="68"/>
      <c r="BO79" s="68"/>
      <c r="BP79" s="68"/>
      <c r="BQ79" s="68"/>
      <c r="BR79" s="68"/>
      <c r="BS79" s="68"/>
      <c r="BT79" s="140"/>
    </row>
    <row r="80" spans="1:72">
      <c r="A80" s="68"/>
      <c r="B80" s="68"/>
      <c r="C80" s="68"/>
      <c r="D80" s="68"/>
      <c r="E80" s="68"/>
      <c r="F80" s="68"/>
      <c r="G80" s="68"/>
      <c r="H80" s="68"/>
      <c r="I80" s="68"/>
      <c r="J80" s="68"/>
      <c r="K80" s="68"/>
      <c r="L80" s="68"/>
      <c r="M80" s="68"/>
      <c r="N80" s="68"/>
      <c r="O80" s="68"/>
      <c r="P80" s="68"/>
      <c r="Q80" s="68"/>
      <c r="R80" s="68"/>
      <c r="S80" s="68"/>
      <c r="T80" s="68"/>
      <c r="U80" s="68"/>
      <c r="V80" s="68"/>
      <c r="W80" s="68"/>
      <c r="X80" s="68"/>
      <c r="Y80" s="68"/>
      <c r="Z80" s="68"/>
      <c r="AA80" s="68"/>
      <c r="AB80" s="68"/>
      <c r="AC80" s="68"/>
      <c r="AD80" s="68"/>
      <c r="AE80" s="68"/>
      <c r="AF80" s="68"/>
      <c r="AG80" s="68"/>
      <c r="AH80" s="68"/>
      <c r="AI80" s="68"/>
      <c r="AJ80" s="68"/>
      <c r="AK80" s="68"/>
      <c r="AL80" s="68"/>
      <c r="AM80" s="68"/>
      <c r="AN80" s="68"/>
      <c r="AO80" s="68"/>
      <c r="AP80" s="68"/>
      <c r="AQ80" s="68"/>
      <c r="AR80" s="68"/>
      <c r="AS80" s="68"/>
      <c r="AT80" s="68"/>
      <c r="AU80" s="68"/>
      <c r="AV80" s="68"/>
      <c r="AW80" s="68"/>
      <c r="AX80" s="68"/>
      <c r="AY80" s="68"/>
      <c r="AZ80" s="68"/>
      <c r="BA80" s="68"/>
      <c r="BB80" s="68"/>
      <c r="BC80" s="68"/>
      <c r="BD80" s="68"/>
      <c r="BE80" s="68"/>
      <c r="BF80" s="68"/>
      <c r="BG80" s="68"/>
      <c r="BH80" s="68"/>
      <c r="BI80" s="68"/>
      <c r="BJ80" s="68"/>
      <c r="BK80" s="68"/>
      <c r="BL80" s="68"/>
      <c r="BM80" s="68"/>
      <c r="BN80" s="68"/>
      <c r="BO80" s="68"/>
      <c r="BP80" s="68"/>
      <c r="BQ80" s="68"/>
      <c r="BR80" s="68"/>
      <c r="BS80" s="68"/>
      <c r="BT80" s="140"/>
    </row>
    <row r="81" spans="1:72">
      <c r="A81" s="68"/>
      <c r="B81" s="68"/>
      <c r="C81" s="68"/>
      <c r="D81" s="68"/>
      <c r="E81" s="68"/>
      <c r="F81" s="68"/>
      <c r="G81" s="68"/>
      <c r="H81" s="68"/>
      <c r="I81" s="68"/>
      <c r="J81" s="68"/>
      <c r="K81" s="68"/>
      <c r="L81" s="68"/>
      <c r="M81" s="68"/>
      <c r="N81" s="68"/>
      <c r="O81" s="68"/>
      <c r="P81" s="68"/>
      <c r="Q81" s="68"/>
      <c r="R81" s="68"/>
      <c r="S81" s="68"/>
      <c r="T81" s="68"/>
      <c r="U81" s="68"/>
      <c r="V81" s="68"/>
      <c r="W81" s="68"/>
      <c r="X81" s="68"/>
      <c r="Y81" s="68"/>
      <c r="Z81" s="68"/>
      <c r="AA81" s="68"/>
      <c r="AB81" s="68"/>
      <c r="AC81" s="68"/>
      <c r="AD81" s="68"/>
      <c r="AE81" s="68"/>
      <c r="AF81" s="68"/>
      <c r="AG81" s="68"/>
      <c r="AH81" s="68"/>
      <c r="AI81" s="68"/>
      <c r="AJ81" s="68"/>
      <c r="AK81" s="68"/>
      <c r="AL81" s="68"/>
      <c r="AM81" s="68"/>
      <c r="AN81" s="68"/>
      <c r="AO81" s="68"/>
      <c r="AP81" s="68"/>
      <c r="AQ81" s="68"/>
      <c r="AR81" s="68"/>
      <c r="AS81" s="68"/>
      <c r="AT81" s="68"/>
      <c r="AU81" s="68"/>
      <c r="AV81" s="68"/>
      <c r="AW81" s="68"/>
      <c r="AX81" s="68"/>
      <c r="AY81" s="68"/>
      <c r="AZ81" s="68"/>
      <c r="BA81" s="68"/>
      <c r="BB81" s="68"/>
      <c r="BC81" s="68"/>
      <c r="BD81" s="68"/>
      <c r="BE81" s="68"/>
      <c r="BF81" s="68"/>
      <c r="BG81" s="68"/>
      <c r="BH81" s="68"/>
      <c r="BI81" s="68"/>
      <c r="BJ81" s="68"/>
      <c r="BK81" s="68"/>
      <c r="BL81" s="68"/>
      <c r="BM81" s="68"/>
      <c r="BN81" s="68"/>
      <c r="BO81" s="68"/>
      <c r="BP81" s="68"/>
      <c r="BQ81" s="68"/>
      <c r="BR81" s="68"/>
      <c r="BS81" s="68"/>
      <c r="BT81" s="140"/>
    </row>
    <row r="82" spans="1:72">
      <c r="A82" s="68"/>
      <c r="B82" s="68"/>
      <c r="C82" s="68"/>
      <c r="D82" s="68"/>
      <c r="E82" s="68"/>
      <c r="F82" s="68"/>
      <c r="G82" s="68"/>
      <c r="H82" s="68"/>
      <c r="I82" s="68"/>
      <c r="J82" s="68"/>
      <c r="K82" s="68"/>
      <c r="L82" s="68"/>
      <c r="M82" s="68"/>
      <c r="N82" s="68"/>
      <c r="O82" s="68"/>
      <c r="P82" s="68"/>
      <c r="Q82" s="68"/>
      <c r="R82" s="68"/>
      <c r="S82" s="68"/>
      <c r="T82" s="68"/>
      <c r="U82" s="68"/>
      <c r="V82" s="68"/>
      <c r="W82" s="68"/>
      <c r="X82" s="68"/>
      <c r="Y82" s="68"/>
      <c r="Z82" s="68"/>
      <c r="AA82" s="68"/>
      <c r="AB82" s="68"/>
      <c r="AC82" s="68"/>
      <c r="AD82" s="68"/>
      <c r="AE82" s="68"/>
      <c r="AF82" s="68"/>
      <c r="AG82" s="68"/>
      <c r="AH82" s="68"/>
      <c r="AI82" s="68"/>
      <c r="AJ82" s="68"/>
      <c r="AK82" s="68"/>
      <c r="AL82" s="68"/>
      <c r="AM82" s="68"/>
      <c r="AN82" s="68"/>
      <c r="AO82" s="68"/>
      <c r="AP82" s="68"/>
      <c r="AQ82" s="68"/>
      <c r="AR82" s="68"/>
      <c r="AS82" s="68"/>
      <c r="AT82" s="68"/>
      <c r="AU82" s="68"/>
      <c r="AV82" s="68"/>
      <c r="AW82" s="68"/>
      <c r="AX82" s="68"/>
      <c r="AY82" s="68"/>
      <c r="AZ82" s="68"/>
      <c r="BA82" s="68"/>
      <c r="BB82" s="68"/>
      <c r="BC82" s="68"/>
      <c r="BD82" s="68"/>
      <c r="BE82" s="68"/>
      <c r="BF82" s="68"/>
      <c r="BG82" s="68"/>
      <c r="BH82" s="68"/>
      <c r="BI82" s="68"/>
      <c r="BJ82" s="68"/>
      <c r="BK82" s="68"/>
      <c r="BL82" s="68"/>
      <c r="BM82" s="68"/>
      <c r="BN82" s="68"/>
      <c r="BO82" s="68"/>
      <c r="BP82" s="68"/>
      <c r="BQ82" s="68"/>
      <c r="BR82" s="68"/>
      <c r="BS82" s="68"/>
      <c r="BT82" s="140"/>
    </row>
    <row r="83" spans="1:72">
      <c r="A83" s="68"/>
      <c r="B83" s="68"/>
      <c r="C83" s="68"/>
      <c r="D83" s="68"/>
      <c r="E83" s="68"/>
      <c r="F83" s="68"/>
      <c r="G83" s="68"/>
      <c r="H83" s="68"/>
      <c r="I83" s="68"/>
      <c r="J83" s="68"/>
      <c r="K83" s="68"/>
      <c r="L83" s="68"/>
      <c r="M83" s="68"/>
      <c r="N83" s="68"/>
      <c r="O83" s="68"/>
      <c r="P83" s="68"/>
      <c r="Q83" s="68"/>
      <c r="R83" s="68"/>
      <c r="S83" s="68"/>
      <c r="T83" s="68"/>
      <c r="U83" s="68"/>
      <c r="V83" s="68"/>
      <c r="W83" s="68"/>
      <c r="X83" s="68"/>
      <c r="Y83" s="68"/>
      <c r="Z83" s="68"/>
      <c r="AA83" s="68"/>
      <c r="AB83" s="68"/>
      <c r="AC83" s="68"/>
      <c r="AD83" s="68"/>
      <c r="AE83" s="68"/>
      <c r="AF83" s="68"/>
      <c r="AG83" s="68"/>
      <c r="AH83" s="68"/>
      <c r="AI83" s="68"/>
      <c r="AJ83" s="68"/>
      <c r="AK83" s="68"/>
      <c r="AL83" s="68"/>
      <c r="AM83" s="68"/>
      <c r="AN83" s="68"/>
      <c r="AO83" s="68"/>
      <c r="AP83" s="68"/>
      <c r="AQ83" s="68"/>
      <c r="AR83" s="68"/>
      <c r="AS83" s="68"/>
      <c r="AT83" s="68"/>
      <c r="AU83" s="68"/>
      <c r="AV83" s="68"/>
      <c r="AW83" s="68"/>
      <c r="AX83" s="68"/>
      <c r="AY83" s="68"/>
      <c r="AZ83" s="68"/>
      <c r="BA83" s="68"/>
      <c r="BB83" s="68"/>
      <c r="BC83" s="68"/>
      <c r="BD83" s="68"/>
      <c r="BE83" s="68"/>
      <c r="BF83" s="68"/>
      <c r="BG83" s="68"/>
      <c r="BH83" s="68"/>
      <c r="BI83" s="68"/>
      <c r="BJ83" s="68"/>
      <c r="BK83" s="68"/>
      <c r="BL83" s="68"/>
      <c r="BM83" s="68"/>
      <c r="BN83" s="68"/>
      <c r="BO83" s="68"/>
      <c r="BP83" s="68"/>
      <c r="BQ83" s="68"/>
      <c r="BR83" s="68"/>
      <c r="BS83" s="68"/>
      <c r="BT83" s="140"/>
    </row>
    <row r="84" spans="1:72">
      <c r="A84" s="68"/>
      <c r="B84" s="68"/>
      <c r="C84" s="68"/>
      <c r="D84" s="68"/>
      <c r="E84" s="68"/>
      <c r="F84" s="68"/>
      <c r="G84" s="68"/>
      <c r="H84" s="68"/>
      <c r="I84" s="68"/>
      <c r="J84" s="68"/>
      <c r="K84" s="68"/>
      <c r="L84" s="68"/>
      <c r="M84" s="68"/>
      <c r="N84" s="68"/>
      <c r="O84" s="68"/>
      <c r="P84" s="68"/>
      <c r="Q84" s="68"/>
      <c r="R84" s="68"/>
      <c r="S84" s="68"/>
      <c r="T84" s="68"/>
      <c r="U84" s="68"/>
      <c r="V84" s="68"/>
      <c r="W84" s="68"/>
      <c r="X84" s="68"/>
      <c r="Y84" s="68"/>
      <c r="Z84" s="68"/>
      <c r="AA84" s="68"/>
      <c r="AB84" s="68"/>
      <c r="AC84" s="68"/>
      <c r="AD84" s="68"/>
      <c r="AE84" s="68"/>
      <c r="AF84" s="68"/>
      <c r="AG84" s="68"/>
      <c r="AH84" s="68"/>
      <c r="AI84" s="68"/>
      <c r="AJ84" s="68"/>
      <c r="AK84" s="68"/>
      <c r="AL84" s="68"/>
      <c r="AM84" s="68"/>
      <c r="AN84" s="68"/>
      <c r="AO84" s="68"/>
      <c r="AP84" s="68"/>
      <c r="AQ84" s="68"/>
      <c r="AR84" s="68"/>
      <c r="AS84" s="68"/>
      <c r="AT84" s="68"/>
      <c r="AU84" s="68"/>
      <c r="AV84" s="68"/>
      <c r="AW84" s="68"/>
      <c r="AX84" s="68"/>
      <c r="AY84" s="68"/>
      <c r="AZ84" s="68"/>
      <c r="BA84" s="68"/>
      <c r="BB84" s="68"/>
      <c r="BC84" s="68"/>
      <c r="BD84" s="68"/>
      <c r="BE84" s="68"/>
      <c r="BF84" s="68"/>
      <c r="BG84" s="68"/>
      <c r="BH84" s="68"/>
      <c r="BI84" s="68"/>
      <c r="BJ84" s="68"/>
      <c r="BK84" s="68"/>
      <c r="BL84" s="68"/>
      <c r="BM84" s="68"/>
      <c r="BN84" s="68"/>
      <c r="BO84" s="68"/>
      <c r="BP84" s="68"/>
      <c r="BQ84" s="68"/>
      <c r="BR84" s="68"/>
      <c r="BS84" s="68"/>
      <c r="BT84" s="140"/>
    </row>
    <row r="85" spans="1:72">
      <c r="A85" s="68"/>
      <c r="B85" s="68"/>
      <c r="C85" s="68"/>
      <c r="D85" s="68"/>
      <c r="E85" s="68"/>
      <c r="F85" s="68"/>
      <c r="G85" s="68"/>
      <c r="H85" s="68"/>
      <c r="I85" s="68"/>
      <c r="J85" s="68"/>
      <c r="K85" s="68"/>
      <c r="L85" s="68"/>
      <c r="M85" s="68"/>
      <c r="N85" s="68"/>
      <c r="O85" s="68"/>
      <c r="P85" s="68"/>
      <c r="Q85" s="68"/>
      <c r="R85" s="68"/>
      <c r="S85" s="68"/>
      <c r="T85" s="68"/>
      <c r="U85" s="68"/>
      <c r="V85" s="68"/>
      <c r="W85" s="68"/>
      <c r="X85" s="68"/>
      <c r="Y85" s="68"/>
      <c r="Z85" s="68"/>
      <c r="AA85" s="68"/>
      <c r="AB85" s="68"/>
      <c r="AC85" s="68"/>
      <c r="AD85" s="68"/>
      <c r="AE85" s="68"/>
      <c r="AF85" s="68"/>
      <c r="AG85" s="68"/>
      <c r="AH85" s="68"/>
      <c r="AI85" s="68"/>
      <c r="AJ85" s="68"/>
      <c r="AK85" s="68"/>
      <c r="AL85" s="68"/>
      <c r="AM85" s="68"/>
      <c r="AN85" s="68"/>
      <c r="AO85" s="68"/>
      <c r="AP85" s="68"/>
      <c r="AQ85" s="68"/>
      <c r="AR85" s="68"/>
      <c r="AS85" s="68"/>
      <c r="AT85" s="68"/>
      <c r="AU85" s="68"/>
      <c r="AV85" s="68"/>
      <c r="AW85" s="68"/>
      <c r="AX85" s="68"/>
      <c r="AY85" s="68"/>
      <c r="AZ85" s="68"/>
      <c r="BA85" s="68"/>
      <c r="BB85" s="68"/>
      <c r="BC85" s="68"/>
      <c r="BD85" s="68"/>
      <c r="BE85" s="68"/>
      <c r="BF85" s="68"/>
      <c r="BG85" s="68"/>
      <c r="BH85" s="68"/>
      <c r="BI85" s="68"/>
      <c r="BJ85" s="68"/>
      <c r="BK85" s="68"/>
      <c r="BL85" s="68"/>
      <c r="BM85" s="68"/>
      <c r="BN85" s="68"/>
      <c r="BO85" s="68"/>
      <c r="BP85" s="68"/>
      <c r="BQ85" s="68"/>
      <c r="BR85" s="68"/>
      <c r="BS85" s="68"/>
      <c r="BT85" s="140"/>
    </row>
    <row r="86" spans="1:72">
      <c r="A86" s="68"/>
      <c r="B86" s="68"/>
      <c r="C86" s="68"/>
      <c r="D86" s="68"/>
      <c r="E86" s="68"/>
      <c r="F86" s="68"/>
      <c r="G86" s="68"/>
      <c r="H86" s="68"/>
      <c r="I86" s="68"/>
      <c r="J86" s="68"/>
      <c r="K86" s="68"/>
      <c r="L86" s="68"/>
      <c r="M86" s="68"/>
      <c r="N86" s="68"/>
      <c r="O86" s="68"/>
      <c r="P86" s="68"/>
      <c r="Q86" s="68"/>
      <c r="R86" s="68"/>
      <c r="S86" s="68"/>
      <c r="T86" s="68"/>
      <c r="U86" s="68"/>
      <c r="V86" s="68"/>
      <c r="W86" s="68"/>
      <c r="X86" s="68"/>
      <c r="Y86" s="68"/>
      <c r="Z86" s="68"/>
      <c r="AA86" s="68"/>
      <c r="AB86" s="68"/>
      <c r="AC86" s="68"/>
      <c r="AD86" s="68"/>
      <c r="AE86" s="68"/>
      <c r="AF86" s="68"/>
      <c r="AG86" s="68"/>
      <c r="AH86" s="68"/>
      <c r="AI86" s="68"/>
      <c r="AJ86" s="68"/>
      <c r="AK86" s="68"/>
      <c r="AL86" s="68"/>
      <c r="AM86" s="68"/>
      <c r="AN86" s="68"/>
      <c r="AO86" s="68"/>
      <c r="AP86" s="68"/>
      <c r="AQ86" s="68"/>
      <c r="AR86" s="68"/>
      <c r="AS86" s="68"/>
      <c r="AT86" s="68"/>
      <c r="AU86" s="68"/>
      <c r="AV86" s="68"/>
      <c r="AW86" s="68"/>
      <c r="AX86" s="68"/>
      <c r="AY86" s="68"/>
      <c r="AZ86" s="68"/>
      <c r="BA86" s="68"/>
      <c r="BB86" s="68"/>
      <c r="BC86" s="68"/>
      <c r="BD86" s="68"/>
      <c r="BE86" s="68"/>
      <c r="BF86" s="68"/>
      <c r="BG86" s="68"/>
      <c r="BH86" s="68"/>
      <c r="BI86" s="68"/>
      <c r="BJ86" s="68"/>
      <c r="BK86" s="68"/>
      <c r="BL86" s="68"/>
      <c r="BM86" s="68"/>
      <c r="BN86" s="68"/>
      <c r="BO86" s="68"/>
      <c r="BP86" s="68"/>
      <c r="BQ86" s="68"/>
      <c r="BR86" s="68"/>
      <c r="BS86" s="68"/>
      <c r="BT86" s="140"/>
    </row>
    <row r="87" spans="1:72">
      <c r="A87" s="68"/>
      <c r="B87" s="68"/>
      <c r="C87" s="68"/>
      <c r="D87" s="68"/>
      <c r="E87" s="68"/>
      <c r="F87" s="68"/>
      <c r="G87" s="68"/>
      <c r="H87" s="68"/>
      <c r="I87" s="68"/>
      <c r="J87" s="68"/>
      <c r="K87" s="68"/>
      <c r="L87" s="68"/>
      <c r="M87" s="68"/>
      <c r="N87" s="68"/>
      <c r="O87" s="68"/>
      <c r="P87" s="68"/>
      <c r="Q87" s="68"/>
      <c r="R87" s="68"/>
      <c r="S87" s="68"/>
      <c r="T87" s="68"/>
      <c r="U87" s="68"/>
      <c r="V87" s="68"/>
      <c r="W87" s="68"/>
      <c r="X87" s="68"/>
      <c r="Y87" s="68"/>
      <c r="Z87" s="68"/>
      <c r="AA87" s="68"/>
      <c r="AB87" s="68"/>
      <c r="AC87" s="68"/>
      <c r="AD87" s="68"/>
      <c r="AE87" s="68"/>
      <c r="AF87" s="68"/>
      <c r="AG87" s="68"/>
      <c r="AH87" s="68"/>
      <c r="AI87" s="68"/>
      <c r="AJ87" s="68"/>
      <c r="AK87" s="68"/>
      <c r="AL87" s="68"/>
      <c r="AM87" s="68"/>
      <c r="AN87" s="68"/>
      <c r="AO87" s="68"/>
      <c r="AP87" s="68"/>
      <c r="AQ87" s="68"/>
      <c r="AR87" s="68"/>
      <c r="AS87" s="68"/>
      <c r="AT87" s="68"/>
      <c r="AU87" s="68"/>
      <c r="AV87" s="68"/>
      <c r="AW87" s="68"/>
      <c r="AX87" s="68"/>
      <c r="AY87" s="68"/>
      <c r="AZ87" s="68"/>
      <c r="BA87" s="68"/>
      <c r="BB87" s="68"/>
      <c r="BC87" s="68"/>
      <c r="BD87" s="68"/>
      <c r="BE87" s="68"/>
      <c r="BF87" s="68"/>
      <c r="BG87" s="68"/>
      <c r="BH87" s="68"/>
      <c r="BI87" s="68"/>
      <c r="BJ87" s="68"/>
      <c r="BK87" s="68"/>
      <c r="BL87" s="68"/>
      <c r="BM87" s="68"/>
      <c r="BN87" s="68"/>
      <c r="BO87" s="68"/>
      <c r="BP87" s="68"/>
      <c r="BQ87" s="68"/>
      <c r="BR87" s="68"/>
      <c r="BS87" s="68"/>
      <c r="BT87" s="140"/>
    </row>
    <row r="88" spans="1:72">
      <c r="A88" s="68"/>
      <c r="B88" s="68"/>
      <c r="C88" s="68"/>
      <c r="D88" s="68"/>
      <c r="E88" s="68"/>
      <c r="F88" s="68"/>
      <c r="G88" s="68"/>
      <c r="H88" s="68"/>
      <c r="I88" s="68"/>
      <c r="J88" s="68"/>
      <c r="K88" s="68"/>
      <c r="L88" s="68"/>
      <c r="M88" s="68"/>
      <c r="N88" s="68"/>
      <c r="O88" s="68"/>
      <c r="P88" s="68"/>
      <c r="Q88" s="68"/>
      <c r="R88" s="68"/>
      <c r="S88" s="68"/>
      <c r="T88" s="68"/>
      <c r="U88" s="68"/>
      <c r="V88" s="68"/>
      <c r="W88" s="68"/>
      <c r="X88" s="68"/>
      <c r="Y88" s="68"/>
      <c r="Z88" s="68"/>
      <c r="AA88" s="68"/>
      <c r="AB88" s="68"/>
      <c r="AC88" s="68"/>
      <c r="AD88" s="68"/>
      <c r="AE88" s="68"/>
      <c r="AF88" s="68"/>
      <c r="AG88" s="68"/>
      <c r="AH88" s="68"/>
      <c r="AI88" s="68"/>
      <c r="AJ88" s="68"/>
      <c r="AK88" s="68"/>
      <c r="AL88" s="68"/>
      <c r="AM88" s="68"/>
      <c r="AN88" s="68"/>
      <c r="AO88" s="68"/>
      <c r="AP88" s="68"/>
      <c r="AQ88" s="68"/>
      <c r="AR88" s="68"/>
      <c r="AS88" s="68"/>
      <c r="AT88" s="68"/>
      <c r="AU88" s="68"/>
      <c r="AV88" s="68"/>
      <c r="AW88" s="68"/>
      <c r="AX88" s="68"/>
      <c r="AY88" s="68"/>
      <c r="AZ88" s="68"/>
      <c r="BA88" s="68"/>
      <c r="BB88" s="68"/>
      <c r="BC88" s="68"/>
      <c r="BD88" s="68"/>
      <c r="BE88" s="68"/>
      <c r="BF88" s="68"/>
      <c r="BG88" s="68"/>
      <c r="BH88" s="68"/>
      <c r="BI88" s="68"/>
      <c r="BJ88" s="68"/>
      <c r="BK88" s="68"/>
      <c r="BL88" s="68"/>
      <c r="BM88" s="68"/>
      <c r="BN88" s="68"/>
      <c r="BO88" s="68"/>
      <c r="BP88" s="68"/>
      <c r="BQ88" s="68"/>
      <c r="BR88" s="68"/>
      <c r="BS88" s="68"/>
      <c r="BT88" s="140"/>
    </row>
    <row r="89" spans="1:72">
      <c r="A89" s="68"/>
      <c r="B89" s="68"/>
      <c r="C89" s="68"/>
      <c r="D89" s="68"/>
      <c r="E89" s="68"/>
      <c r="F89" s="68"/>
      <c r="G89" s="68"/>
      <c r="H89" s="68"/>
      <c r="I89" s="68"/>
      <c r="J89" s="68"/>
      <c r="K89" s="68"/>
      <c r="L89" s="68"/>
      <c r="M89" s="68"/>
      <c r="N89" s="68"/>
      <c r="O89" s="68"/>
      <c r="P89" s="68"/>
      <c r="Q89" s="68"/>
      <c r="R89" s="68"/>
      <c r="S89" s="68"/>
      <c r="T89" s="68"/>
      <c r="U89" s="68"/>
      <c r="V89" s="68"/>
      <c r="W89" s="68"/>
      <c r="X89" s="68"/>
      <c r="Y89" s="68"/>
      <c r="Z89" s="68"/>
      <c r="AA89" s="68"/>
      <c r="AB89" s="68"/>
      <c r="AC89" s="68"/>
      <c r="AD89" s="68"/>
      <c r="AE89" s="68"/>
      <c r="AF89" s="68"/>
      <c r="AG89" s="68"/>
      <c r="AH89" s="68"/>
      <c r="AI89" s="68"/>
      <c r="AJ89" s="68"/>
      <c r="AK89" s="68"/>
      <c r="AL89" s="68"/>
      <c r="AM89" s="68"/>
      <c r="AN89" s="68"/>
      <c r="AO89" s="68"/>
      <c r="AP89" s="68"/>
      <c r="AQ89" s="68"/>
      <c r="AR89" s="68"/>
      <c r="AS89" s="68"/>
      <c r="AT89" s="68"/>
      <c r="AU89" s="68"/>
      <c r="AV89" s="68"/>
      <c r="AW89" s="68"/>
      <c r="AX89" s="68"/>
      <c r="AY89" s="68"/>
      <c r="AZ89" s="68"/>
      <c r="BA89" s="68"/>
      <c r="BB89" s="68"/>
      <c r="BC89" s="68"/>
      <c r="BD89" s="68"/>
      <c r="BE89" s="68"/>
      <c r="BF89" s="68"/>
      <c r="BG89" s="68"/>
      <c r="BH89" s="68"/>
      <c r="BI89" s="68"/>
      <c r="BJ89" s="68"/>
      <c r="BK89" s="68"/>
      <c r="BL89" s="68"/>
      <c r="BM89" s="68"/>
      <c r="BN89" s="68"/>
      <c r="BO89" s="68"/>
      <c r="BP89" s="68"/>
      <c r="BQ89" s="68"/>
      <c r="BR89" s="68"/>
      <c r="BS89" s="68"/>
      <c r="BT89" s="140"/>
    </row>
    <row r="90" spans="1:72">
      <c r="A90" s="68"/>
      <c r="B90" s="68"/>
      <c r="C90" s="68"/>
      <c r="D90" s="68"/>
      <c r="E90" s="68"/>
      <c r="F90" s="68"/>
      <c r="G90" s="68"/>
      <c r="H90" s="68"/>
      <c r="I90" s="68"/>
      <c r="J90" s="68"/>
      <c r="K90" s="68"/>
      <c r="L90" s="68"/>
      <c r="M90" s="68"/>
      <c r="N90" s="68"/>
      <c r="O90" s="68"/>
      <c r="P90" s="68"/>
      <c r="Q90" s="68"/>
      <c r="R90" s="68"/>
      <c r="S90" s="68"/>
      <c r="T90" s="68"/>
      <c r="U90" s="68"/>
      <c r="V90" s="68"/>
      <c r="W90" s="68"/>
      <c r="X90" s="68"/>
      <c r="Y90" s="68"/>
      <c r="Z90" s="68"/>
      <c r="AA90" s="68"/>
      <c r="AB90" s="68"/>
      <c r="AC90" s="68"/>
      <c r="AD90" s="68"/>
      <c r="AE90" s="68"/>
      <c r="AF90" s="68"/>
      <c r="AG90" s="68"/>
      <c r="AH90" s="68"/>
      <c r="AI90" s="68"/>
      <c r="AJ90" s="68"/>
      <c r="AK90" s="68"/>
      <c r="AL90" s="68"/>
      <c r="AM90" s="68"/>
      <c r="AN90" s="68"/>
      <c r="AO90" s="68"/>
      <c r="AP90" s="68"/>
      <c r="AQ90" s="68"/>
      <c r="AR90" s="68"/>
      <c r="AS90" s="68"/>
      <c r="AT90" s="68"/>
      <c r="AU90" s="68"/>
      <c r="AV90" s="68"/>
      <c r="AW90" s="68"/>
      <c r="AX90" s="68"/>
      <c r="AY90" s="68"/>
      <c r="AZ90" s="68"/>
      <c r="BA90" s="68"/>
      <c r="BB90" s="68"/>
      <c r="BC90" s="68"/>
      <c r="BD90" s="68"/>
      <c r="BE90" s="68"/>
      <c r="BF90" s="68"/>
      <c r="BG90" s="68"/>
      <c r="BH90" s="68"/>
      <c r="BI90" s="68"/>
      <c r="BJ90" s="68"/>
      <c r="BK90" s="68"/>
      <c r="BL90" s="68"/>
      <c r="BM90" s="68"/>
      <c r="BN90" s="68"/>
      <c r="BO90" s="68"/>
      <c r="BP90" s="68"/>
      <c r="BQ90" s="68"/>
      <c r="BR90" s="68"/>
      <c r="BS90" s="68"/>
      <c r="BT90" s="140"/>
    </row>
    <row r="91" spans="1:72">
      <c r="A91" s="68"/>
      <c r="B91" s="68"/>
      <c r="C91" s="68"/>
      <c r="D91" s="68"/>
      <c r="E91" s="68"/>
      <c r="F91" s="68"/>
      <c r="G91" s="68"/>
      <c r="H91" s="68"/>
      <c r="I91" s="68"/>
      <c r="J91" s="68"/>
      <c r="K91" s="68"/>
      <c r="L91" s="68"/>
      <c r="M91" s="68"/>
      <c r="N91" s="68"/>
      <c r="O91" s="68"/>
      <c r="P91" s="68"/>
      <c r="Q91" s="68"/>
      <c r="R91" s="68"/>
      <c r="S91" s="68"/>
      <c r="T91" s="68"/>
      <c r="U91" s="68"/>
      <c r="V91" s="68"/>
      <c r="W91" s="68"/>
      <c r="X91" s="68"/>
      <c r="Y91" s="68"/>
      <c r="Z91" s="68"/>
      <c r="AA91" s="68"/>
      <c r="AB91" s="68"/>
      <c r="AC91" s="68"/>
      <c r="AD91" s="68"/>
      <c r="AE91" s="68"/>
      <c r="AF91" s="68"/>
      <c r="AG91" s="68"/>
      <c r="AH91" s="68"/>
      <c r="AI91" s="68"/>
      <c r="AJ91" s="68"/>
      <c r="AK91" s="68"/>
      <c r="AL91" s="68"/>
      <c r="AM91" s="68"/>
      <c r="AN91" s="68"/>
      <c r="AO91" s="68"/>
      <c r="AP91" s="68"/>
      <c r="AQ91" s="68"/>
      <c r="AR91" s="68"/>
      <c r="AS91" s="68"/>
      <c r="AT91" s="68"/>
      <c r="AU91" s="68"/>
      <c r="AV91" s="68"/>
      <c r="AW91" s="68"/>
      <c r="AX91" s="68"/>
      <c r="AY91" s="68"/>
      <c r="AZ91" s="68"/>
      <c r="BA91" s="68"/>
      <c r="BB91" s="68"/>
      <c r="BC91" s="68"/>
      <c r="BD91" s="68"/>
      <c r="BE91" s="68"/>
      <c r="BF91" s="68"/>
      <c r="BG91" s="68"/>
      <c r="BH91" s="68"/>
      <c r="BI91" s="68"/>
      <c r="BJ91" s="68"/>
      <c r="BK91" s="68"/>
      <c r="BL91" s="68"/>
      <c r="BM91" s="68"/>
      <c r="BN91" s="68"/>
      <c r="BO91" s="68"/>
      <c r="BP91" s="68"/>
      <c r="BQ91" s="68"/>
      <c r="BR91" s="68"/>
      <c r="BS91" s="68"/>
      <c r="BT91" s="140"/>
    </row>
    <row r="92" spans="1:72">
      <c r="A92" s="68"/>
      <c r="B92" s="68"/>
      <c r="C92" s="68"/>
      <c r="D92" s="68"/>
      <c r="E92" s="68"/>
      <c r="F92" s="68"/>
      <c r="G92" s="68"/>
      <c r="H92" s="68"/>
      <c r="I92" s="68"/>
      <c r="J92" s="68"/>
      <c r="K92" s="68"/>
      <c r="L92" s="68"/>
      <c r="M92" s="68"/>
      <c r="N92" s="68"/>
      <c r="O92" s="68"/>
      <c r="P92" s="68"/>
      <c r="Q92" s="68"/>
      <c r="R92" s="68"/>
      <c r="S92" s="68"/>
      <c r="T92" s="68"/>
      <c r="U92" s="68"/>
      <c r="V92" s="68"/>
      <c r="W92" s="68"/>
      <c r="X92" s="68"/>
      <c r="Y92" s="68"/>
      <c r="Z92" s="68"/>
      <c r="AA92" s="68"/>
      <c r="AB92" s="68"/>
      <c r="AC92" s="68"/>
      <c r="AD92" s="68"/>
      <c r="AE92" s="68"/>
      <c r="AF92" s="68"/>
      <c r="AG92" s="68"/>
      <c r="AH92" s="68"/>
      <c r="AI92" s="68"/>
      <c r="AJ92" s="68"/>
      <c r="AK92" s="68"/>
      <c r="AL92" s="68"/>
      <c r="AM92" s="68"/>
      <c r="AN92" s="68"/>
      <c r="AO92" s="68"/>
      <c r="AP92" s="68"/>
      <c r="AQ92" s="68"/>
      <c r="AR92" s="68"/>
      <c r="AS92" s="68"/>
      <c r="AT92" s="68"/>
      <c r="AU92" s="68"/>
      <c r="AV92" s="68"/>
      <c r="AW92" s="68"/>
      <c r="AX92" s="68"/>
      <c r="AY92" s="68"/>
      <c r="AZ92" s="68"/>
      <c r="BA92" s="68"/>
      <c r="BB92" s="68"/>
      <c r="BC92" s="68"/>
      <c r="BD92" s="68"/>
      <c r="BE92" s="68"/>
      <c r="BF92" s="68"/>
      <c r="BG92" s="68"/>
      <c r="BH92" s="68"/>
      <c r="BI92" s="68"/>
      <c r="BJ92" s="68"/>
      <c r="BK92" s="68"/>
      <c r="BL92" s="68"/>
      <c r="BM92" s="68"/>
      <c r="BN92" s="68"/>
      <c r="BO92" s="68"/>
      <c r="BP92" s="68"/>
      <c r="BQ92" s="68"/>
      <c r="BR92" s="68"/>
      <c r="BS92" s="68"/>
      <c r="BT92" s="140"/>
    </row>
    <row r="93" spans="1:72">
      <c r="A93" s="68"/>
      <c r="B93" s="68"/>
      <c r="C93" s="68"/>
      <c r="D93" s="68"/>
      <c r="E93" s="68"/>
      <c r="F93" s="68"/>
      <c r="G93" s="68"/>
      <c r="H93" s="68"/>
      <c r="I93" s="68"/>
      <c r="J93" s="68"/>
      <c r="K93" s="68"/>
      <c r="L93" s="68"/>
      <c r="M93" s="68"/>
      <c r="N93" s="68"/>
      <c r="O93" s="68"/>
      <c r="P93" s="68"/>
      <c r="Q93" s="68"/>
      <c r="R93" s="68"/>
      <c r="S93" s="68"/>
      <c r="T93" s="68"/>
      <c r="U93" s="68"/>
      <c r="V93" s="68"/>
      <c r="W93" s="68"/>
      <c r="X93" s="68"/>
      <c r="Y93" s="68"/>
      <c r="Z93" s="68"/>
      <c r="AA93" s="68"/>
      <c r="AB93" s="68"/>
      <c r="AC93" s="68"/>
      <c r="AD93" s="68"/>
      <c r="AE93" s="68"/>
      <c r="AF93" s="68"/>
      <c r="AG93" s="68"/>
      <c r="AH93" s="68"/>
      <c r="AI93" s="68"/>
      <c r="AJ93" s="68"/>
      <c r="AK93" s="68"/>
      <c r="AL93" s="68"/>
      <c r="AM93" s="68"/>
      <c r="AN93" s="68"/>
      <c r="AO93" s="68"/>
      <c r="AP93" s="68"/>
      <c r="AQ93" s="68"/>
      <c r="AR93" s="68"/>
      <c r="AS93" s="68"/>
      <c r="AT93" s="68"/>
      <c r="AU93" s="68"/>
      <c r="AV93" s="68"/>
      <c r="AW93" s="68"/>
      <c r="AX93" s="68"/>
      <c r="AY93" s="68"/>
      <c r="AZ93" s="68"/>
      <c r="BA93" s="68"/>
      <c r="BB93" s="68"/>
      <c r="BC93" s="68"/>
      <c r="BD93" s="68"/>
      <c r="BE93" s="68"/>
      <c r="BF93" s="68"/>
      <c r="BG93" s="68"/>
      <c r="BH93" s="68"/>
      <c r="BI93" s="68"/>
      <c r="BJ93" s="68"/>
      <c r="BK93" s="68"/>
      <c r="BL93" s="68"/>
      <c r="BM93" s="68"/>
      <c r="BN93" s="68"/>
      <c r="BO93" s="68"/>
      <c r="BP93" s="68"/>
      <c r="BQ93" s="68"/>
      <c r="BR93" s="68"/>
      <c r="BS93" s="68"/>
      <c r="BT93" s="140"/>
    </row>
    <row r="94" spans="1:72">
      <c r="A94" s="68"/>
      <c r="B94" s="68"/>
      <c r="C94" s="68"/>
      <c r="D94" s="68"/>
      <c r="E94" s="68"/>
      <c r="F94" s="68"/>
      <c r="G94" s="68"/>
      <c r="H94" s="68"/>
      <c r="I94" s="68"/>
      <c r="J94" s="68"/>
      <c r="K94" s="68"/>
      <c r="L94" s="68"/>
      <c r="M94" s="68"/>
      <c r="N94" s="68"/>
      <c r="O94" s="68"/>
      <c r="P94" s="68"/>
      <c r="Q94" s="68"/>
      <c r="R94" s="68"/>
      <c r="S94" s="68"/>
      <c r="T94" s="68"/>
      <c r="U94" s="68"/>
      <c r="V94" s="68"/>
      <c r="W94" s="68"/>
      <c r="X94" s="68"/>
      <c r="Y94" s="68"/>
      <c r="Z94" s="68"/>
      <c r="AA94" s="68"/>
      <c r="AB94" s="68"/>
      <c r="AC94" s="68"/>
      <c r="AD94" s="68"/>
      <c r="AE94" s="68"/>
      <c r="AF94" s="68"/>
      <c r="AG94" s="68"/>
      <c r="AH94" s="68"/>
      <c r="AI94" s="68"/>
      <c r="AJ94" s="68"/>
      <c r="AK94" s="68"/>
      <c r="AL94" s="68"/>
      <c r="AM94" s="68"/>
      <c r="AN94" s="68"/>
      <c r="AO94" s="68"/>
      <c r="AP94" s="68"/>
      <c r="AQ94" s="68"/>
      <c r="AR94" s="68"/>
      <c r="AS94" s="68"/>
      <c r="AT94" s="68"/>
      <c r="AU94" s="68"/>
      <c r="AV94" s="68"/>
      <c r="AW94" s="68"/>
      <c r="AX94" s="68"/>
      <c r="AY94" s="68"/>
      <c r="AZ94" s="68"/>
      <c r="BA94" s="68"/>
      <c r="BB94" s="68"/>
      <c r="BC94" s="68"/>
      <c r="BD94" s="68"/>
      <c r="BE94" s="68"/>
      <c r="BF94" s="68"/>
      <c r="BG94" s="68"/>
      <c r="BH94" s="68"/>
      <c r="BI94" s="68"/>
      <c r="BJ94" s="68"/>
      <c r="BK94" s="68"/>
      <c r="BL94" s="68"/>
      <c r="BM94" s="68"/>
      <c r="BN94" s="68"/>
      <c r="BO94" s="68"/>
      <c r="BP94" s="68"/>
      <c r="BQ94" s="68"/>
      <c r="BR94" s="68"/>
      <c r="BS94" s="68"/>
      <c r="BT94" s="140"/>
    </row>
    <row r="95" spans="1:72">
      <c r="A95" s="68"/>
      <c r="B95" s="68"/>
      <c r="C95" s="68"/>
      <c r="D95" s="68"/>
      <c r="E95" s="68"/>
      <c r="F95" s="68"/>
      <c r="G95" s="68"/>
      <c r="H95" s="68"/>
      <c r="I95" s="68"/>
      <c r="J95" s="68"/>
      <c r="K95" s="68"/>
      <c r="L95" s="68"/>
      <c r="M95" s="68"/>
      <c r="N95" s="68"/>
      <c r="O95" s="68"/>
      <c r="P95" s="68"/>
      <c r="Q95" s="68"/>
      <c r="R95" s="68"/>
      <c r="S95" s="68"/>
      <c r="T95" s="68"/>
      <c r="U95" s="68"/>
      <c r="V95" s="68"/>
      <c r="W95" s="68"/>
      <c r="X95" s="68"/>
      <c r="Y95" s="68"/>
      <c r="Z95" s="68"/>
      <c r="AA95" s="68"/>
      <c r="AB95" s="68"/>
      <c r="AC95" s="68"/>
      <c r="AD95" s="68"/>
      <c r="AE95" s="68"/>
      <c r="AF95" s="68"/>
      <c r="AG95" s="68"/>
      <c r="AH95" s="68"/>
      <c r="AI95" s="68"/>
      <c r="AJ95" s="68"/>
      <c r="AK95" s="68"/>
      <c r="AL95" s="68"/>
      <c r="AM95" s="68"/>
      <c r="AN95" s="68"/>
      <c r="AO95" s="68"/>
      <c r="AP95" s="68"/>
      <c r="AQ95" s="68"/>
      <c r="AR95" s="68"/>
      <c r="AS95" s="68"/>
      <c r="AT95" s="68"/>
      <c r="AU95" s="68"/>
      <c r="AV95" s="68"/>
      <c r="AW95" s="68"/>
      <c r="AX95" s="68"/>
      <c r="AY95" s="68"/>
      <c r="AZ95" s="68"/>
      <c r="BA95" s="68"/>
      <c r="BB95" s="68"/>
      <c r="BC95" s="68"/>
      <c r="BD95" s="68"/>
      <c r="BE95" s="68"/>
      <c r="BF95" s="68"/>
      <c r="BG95" s="68"/>
      <c r="BH95" s="68"/>
      <c r="BI95" s="68"/>
      <c r="BJ95" s="68"/>
      <c r="BK95" s="68"/>
      <c r="BL95" s="68"/>
      <c r="BM95" s="68"/>
      <c r="BN95" s="68"/>
      <c r="BO95" s="68"/>
      <c r="BP95" s="68"/>
      <c r="BQ95" s="68"/>
      <c r="BR95" s="68"/>
      <c r="BS95" s="68"/>
      <c r="BT95" s="140"/>
    </row>
    <row r="96" spans="1:72">
      <c r="A96" s="68"/>
      <c r="B96" s="68"/>
      <c r="C96" s="68"/>
      <c r="D96" s="68"/>
      <c r="E96" s="68"/>
      <c r="F96" s="68"/>
      <c r="G96" s="68"/>
      <c r="H96" s="68"/>
      <c r="I96" s="68"/>
      <c r="J96" s="68"/>
      <c r="K96" s="68"/>
      <c r="L96" s="68"/>
      <c r="M96" s="68"/>
      <c r="N96" s="68"/>
      <c r="O96" s="68"/>
      <c r="P96" s="68"/>
      <c r="Q96" s="68"/>
      <c r="R96" s="68"/>
      <c r="S96" s="68"/>
      <c r="T96" s="68"/>
      <c r="U96" s="68"/>
      <c r="V96" s="68"/>
      <c r="W96" s="68"/>
      <c r="X96" s="68"/>
      <c r="Y96" s="68"/>
      <c r="Z96" s="68"/>
      <c r="AA96" s="68"/>
      <c r="AB96" s="68"/>
      <c r="AC96" s="68"/>
      <c r="AD96" s="68"/>
      <c r="AE96" s="68"/>
      <c r="AF96" s="68"/>
      <c r="AG96" s="68"/>
      <c r="AH96" s="68"/>
      <c r="AI96" s="68"/>
      <c r="AJ96" s="68"/>
      <c r="AK96" s="68"/>
      <c r="AL96" s="68"/>
      <c r="AM96" s="68"/>
      <c r="AN96" s="68"/>
      <c r="AO96" s="68"/>
      <c r="AP96" s="68"/>
      <c r="AQ96" s="68"/>
      <c r="AR96" s="68"/>
      <c r="AS96" s="68"/>
      <c r="AT96" s="68"/>
      <c r="AU96" s="68"/>
      <c r="AV96" s="68"/>
      <c r="AW96" s="68"/>
      <c r="AX96" s="68"/>
      <c r="AY96" s="68"/>
      <c r="AZ96" s="68"/>
      <c r="BA96" s="68"/>
      <c r="BB96" s="68"/>
      <c r="BC96" s="68"/>
      <c r="BD96" s="68"/>
      <c r="BE96" s="68"/>
      <c r="BF96" s="68"/>
      <c r="BG96" s="68"/>
      <c r="BH96" s="68"/>
      <c r="BI96" s="68"/>
      <c r="BJ96" s="68"/>
      <c r="BK96" s="68"/>
      <c r="BL96" s="68"/>
      <c r="BM96" s="68"/>
      <c r="BN96" s="68"/>
      <c r="BO96" s="68"/>
      <c r="BP96" s="68"/>
      <c r="BQ96" s="68"/>
      <c r="BR96" s="68"/>
      <c r="BS96" s="68"/>
      <c r="BT96" s="140"/>
    </row>
    <row r="97" spans="1:72">
      <c r="A97" s="68"/>
      <c r="B97" s="68"/>
      <c r="C97" s="68"/>
      <c r="D97" s="68"/>
      <c r="E97" s="68"/>
      <c r="F97" s="68"/>
      <c r="G97" s="68"/>
      <c r="H97" s="68"/>
      <c r="I97" s="68"/>
      <c r="J97" s="68"/>
      <c r="K97" s="68"/>
      <c r="L97" s="68"/>
      <c r="M97" s="68"/>
      <c r="N97" s="68"/>
      <c r="O97" s="68"/>
      <c r="P97" s="68"/>
      <c r="Q97" s="68"/>
      <c r="R97" s="68"/>
      <c r="S97" s="68"/>
      <c r="T97" s="68"/>
      <c r="U97" s="68"/>
      <c r="V97" s="68"/>
      <c r="W97" s="68"/>
      <c r="X97" s="68"/>
      <c r="Y97" s="68"/>
      <c r="Z97" s="68"/>
      <c r="AA97" s="68"/>
      <c r="AB97" s="68"/>
      <c r="AC97" s="68"/>
      <c r="AD97" s="68"/>
      <c r="AE97" s="68"/>
      <c r="AF97" s="68"/>
      <c r="AG97" s="68"/>
      <c r="AH97" s="68"/>
      <c r="AI97" s="68"/>
      <c r="AJ97" s="68"/>
      <c r="AK97" s="68"/>
      <c r="AL97" s="68"/>
      <c r="AM97" s="68"/>
      <c r="AN97" s="68"/>
      <c r="AO97" s="68"/>
      <c r="AP97" s="68"/>
      <c r="AQ97" s="68"/>
      <c r="AR97" s="68"/>
      <c r="AS97" s="68"/>
      <c r="AT97" s="68"/>
      <c r="AU97" s="68"/>
      <c r="AV97" s="68"/>
      <c r="AW97" s="68"/>
      <c r="AX97" s="68"/>
      <c r="AY97" s="68"/>
      <c r="AZ97" s="68"/>
      <c r="BA97" s="68"/>
      <c r="BB97" s="68"/>
      <c r="BC97" s="68"/>
      <c r="BD97" s="68"/>
      <c r="BE97" s="68"/>
      <c r="BF97" s="68"/>
      <c r="BG97" s="68"/>
      <c r="BH97" s="68"/>
      <c r="BI97" s="68"/>
      <c r="BJ97" s="68"/>
      <c r="BK97" s="68"/>
      <c r="BL97" s="68"/>
      <c r="BM97" s="68"/>
      <c r="BN97" s="68"/>
      <c r="BO97" s="68"/>
      <c r="BP97" s="68"/>
      <c r="BQ97" s="68"/>
      <c r="BR97" s="68"/>
      <c r="BS97" s="68"/>
      <c r="BT97" s="140"/>
    </row>
    <row r="98" spans="1:72">
      <c r="A98" s="68"/>
      <c r="B98" s="68"/>
      <c r="C98" s="68"/>
      <c r="D98" s="68"/>
      <c r="E98" s="68"/>
      <c r="F98" s="68"/>
      <c r="G98" s="68"/>
      <c r="H98" s="68"/>
      <c r="I98" s="68"/>
      <c r="J98" s="68"/>
      <c r="K98" s="68"/>
      <c r="L98" s="68"/>
      <c r="M98" s="68"/>
      <c r="N98" s="68"/>
      <c r="O98" s="68"/>
      <c r="P98" s="68"/>
      <c r="Q98" s="68"/>
      <c r="R98" s="68"/>
      <c r="S98" s="68"/>
      <c r="T98" s="68"/>
      <c r="U98" s="68"/>
      <c r="V98" s="68"/>
      <c r="W98" s="68"/>
      <c r="X98" s="68"/>
      <c r="Y98" s="68"/>
      <c r="Z98" s="68"/>
      <c r="AA98" s="68"/>
      <c r="AB98" s="68"/>
      <c r="AC98" s="68"/>
      <c r="AD98" s="68"/>
      <c r="AE98" s="68"/>
      <c r="AF98" s="68"/>
      <c r="AG98" s="68"/>
      <c r="AH98" s="68"/>
      <c r="AI98" s="68"/>
      <c r="AJ98" s="68"/>
      <c r="AK98" s="68"/>
      <c r="AL98" s="68"/>
      <c r="AM98" s="68"/>
      <c r="AN98" s="68"/>
      <c r="AO98" s="68"/>
      <c r="AP98" s="68"/>
      <c r="AQ98" s="68"/>
      <c r="AR98" s="68"/>
      <c r="AS98" s="68"/>
      <c r="AT98" s="68"/>
      <c r="AU98" s="68"/>
      <c r="AV98" s="68"/>
      <c r="AW98" s="68"/>
      <c r="AX98" s="68"/>
      <c r="AY98" s="68"/>
      <c r="AZ98" s="68"/>
      <c r="BA98" s="68"/>
      <c r="BB98" s="68"/>
      <c r="BC98" s="68"/>
      <c r="BD98" s="68"/>
      <c r="BE98" s="68"/>
      <c r="BF98" s="68"/>
      <c r="BG98" s="68"/>
      <c r="BH98" s="68"/>
      <c r="BI98" s="68"/>
      <c r="BJ98" s="68"/>
      <c r="BK98" s="68"/>
      <c r="BL98" s="68"/>
      <c r="BM98" s="68"/>
      <c r="BN98" s="68"/>
      <c r="BO98" s="68"/>
      <c r="BP98" s="68"/>
      <c r="BQ98" s="68"/>
      <c r="BR98" s="68"/>
      <c r="BS98" s="68"/>
      <c r="BT98" s="140"/>
    </row>
    <row r="99" spans="1:72">
      <c r="A99" s="411"/>
      <c r="B99" s="411"/>
      <c r="C99" s="411"/>
      <c r="D99" s="411"/>
      <c r="E99" s="411"/>
      <c r="F99" s="411"/>
      <c r="G99" s="411"/>
      <c r="H99" s="411"/>
      <c r="I99" s="411"/>
      <c r="J99" s="411"/>
      <c r="K99" s="411"/>
      <c r="L99" s="411"/>
      <c r="M99" s="411"/>
      <c r="N99" s="411"/>
      <c r="O99" s="411"/>
      <c r="P99" s="411"/>
      <c r="Q99" s="411"/>
      <c r="R99" s="411"/>
      <c r="S99" s="411"/>
      <c r="T99" s="411"/>
      <c r="U99" s="411"/>
      <c r="V99" s="411"/>
      <c r="W99" s="411"/>
      <c r="X99" s="411"/>
      <c r="Y99" s="411"/>
      <c r="Z99" s="411"/>
      <c r="AA99" s="411"/>
      <c r="AB99" s="411"/>
      <c r="AC99" s="411"/>
      <c r="AD99" s="411"/>
      <c r="AE99" s="411"/>
      <c r="AF99" s="411"/>
      <c r="AG99" s="411"/>
      <c r="AH99" s="411"/>
      <c r="AI99" s="411"/>
      <c r="AJ99" s="411"/>
      <c r="AK99" s="411"/>
      <c r="AL99" s="411"/>
      <c r="AM99" s="411"/>
      <c r="AN99" s="411"/>
      <c r="AO99" s="411"/>
      <c r="AP99" s="411"/>
      <c r="AQ99" s="411"/>
      <c r="AR99" s="411"/>
      <c r="AS99" s="411"/>
      <c r="AT99" s="411"/>
      <c r="AU99" s="411"/>
      <c r="AV99" s="411"/>
      <c r="AW99" s="411"/>
      <c r="AX99" s="411"/>
      <c r="AY99" s="411"/>
      <c r="AZ99" s="411"/>
      <c r="BA99" s="411"/>
      <c r="BB99" s="411"/>
      <c r="BC99" s="411"/>
      <c r="BD99" s="411"/>
      <c r="BE99" s="411"/>
      <c r="BF99" s="411"/>
      <c r="BG99" s="411"/>
      <c r="BH99" s="411"/>
      <c r="BI99" s="411"/>
      <c r="BJ99" s="411"/>
      <c r="BK99" s="411"/>
      <c r="BL99" s="411"/>
      <c r="BM99" s="411"/>
      <c r="BN99" s="411"/>
      <c r="BO99" s="411"/>
      <c r="BP99" s="411"/>
      <c r="BQ99" s="411"/>
      <c r="BR99" s="411"/>
      <c r="BS99" s="411"/>
    </row>
  </sheetData>
  <mergeCells count="31">
    <mergeCell ref="B18:B23"/>
    <mergeCell ref="G1:I1"/>
    <mergeCell ref="B2:U2"/>
    <mergeCell ref="B3:U3"/>
    <mergeCell ref="B4:U4"/>
    <mergeCell ref="A1:C1"/>
    <mergeCell ref="D1:F1"/>
    <mergeCell ref="A16:C16"/>
    <mergeCell ref="A18:A23"/>
    <mergeCell ref="O26:P26"/>
    <mergeCell ref="Q26:R26"/>
    <mergeCell ref="K27:N27"/>
    <mergeCell ref="A28:B28"/>
    <mergeCell ref="C28:F28"/>
    <mergeCell ref="K28:N28"/>
    <mergeCell ref="A26:B27"/>
    <mergeCell ref="C26:F27"/>
    <mergeCell ref="G26:I26"/>
    <mergeCell ref="J26:N26"/>
    <mergeCell ref="A31:B31"/>
    <mergeCell ref="C31:F31"/>
    <mergeCell ref="K31:N31"/>
    <mergeCell ref="A32:B32"/>
    <mergeCell ref="C32:F32"/>
    <mergeCell ref="K32:N32"/>
    <mergeCell ref="A29:B29"/>
    <mergeCell ref="C29:F29"/>
    <mergeCell ref="K29:N29"/>
    <mergeCell ref="A30:B30"/>
    <mergeCell ref="C30:F30"/>
    <mergeCell ref="K30:N30"/>
  </mergeCells>
  <hyperlinks>
    <hyperlink ref="D1" location="'Modelo de dominio'!A1" display="&lt;&lt; volver al modelo de dominio" xr:uid="{EE1C7BD5-9D8E-48C5-B819-CFDF6FA6F558}"/>
    <hyperlink ref="G1" location="'Compra_Muestreo'!A1" display="&lt;&lt;Volver a muestreo" xr:uid="{2FD38061-27AD-4CB2-AE11-D5EAD4544F62}"/>
    <hyperlink ref="A1:B1" location="'Objetos de dominio'!A1" display="&lt;&lt; Volver al listado de objetos de dominio " xr:uid="{8DB05392-68AF-412C-9C6B-F6426BBCC193}"/>
    <hyperlink ref="A28" location="RANGE!V5" display="Registrar información de una nueva Categoría" xr:uid="{7545244F-AFD5-4E57-807B-F6A5FB43A024}"/>
    <hyperlink ref="A29" location="RANGE!W5" display="Eliminar de forma definitiva la información de una Categoría" xr:uid="{D8EBF2BB-F33A-47A2-AB8E-8795B283DCFF}"/>
    <hyperlink ref="A32" location="RANGE!Z5" display="Modificar información de una Categoría" xr:uid="{EB3F416C-01C7-43EE-B49C-CE54A7630E59}"/>
    <hyperlink ref="V5" location="'Reclamo_Caracterizacion'!A30" display="=A30" xr:uid="{09140D8D-6B4B-4C9F-979F-33F2DE8B1218}"/>
    <hyperlink ref="G1:I1" location="'reclamo_Muestreo'!A1" display="&lt;&lt;Volver a muestreo" xr:uid="{965C7539-A1BE-4B32-809F-33EC68F46A2E}"/>
    <hyperlink ref="A28:B28" location="'Reclamo_Caracterizacion'!V5" display="Registrar reclamo" xr:uid="{B01E76EC-EC67-4869-BC99-FF592A0481C5}"/>
    <hyperlink ref="W5" location="'Reclamo_Caracterizacion'!A31" display="=A31" xr:uid="{2109B932-97CA-4051-8BFA-D342F9825584}"/>
    <hyperlink ref="A29:B29" location="'Reclamo_Caracterizacion'!W5" display="Evaluar reclamo" xr:uid="{DDB92197-72F3-47A7-A6B2-01656745FAEF}"/>
    <hyperlink ref="X5" location="'Reclamo_Caracterizacion'!A32" display="=A32" xr:uid="{68B556F8-BAF8-4685-B837-6B3BCD29BE1C}"/>
    <hyperlink ref="A30:B30" location="'Reclamo_Caracterizacion'!X5" display="Cambiar estado del reclamo" xr:uid="{A216D4F1-031E-4E89-A9FD-EE983DE9781E}"/>
    <hyperlink ref="Y5" location="'Reclamo_Caracterizacion'!A33" display="=A33" xr:uid="{7E32F628-6C0A-426B-93B9-61A50B1CF7F6}"/>
    <hyperlink ref="A31:B31" location="'Reclamo_Caracterizacion'!Y5" display="Asignar reclamo a verificador" xr:uid="{66A313D9-434B-4878-A102-6DCD63E4F556}"/>
    <hyperlink ref="Z5" location="'Reclamo_Caracterizacion'!A34" display="=A34" xr:uid="{0592AA0B-43C4-48A0-9490-76670CE68B89}"/>
    <hyperlink ref="A32:B32" location="'Reclamo_Caracterizacion'!Z5" display="Generar resolucion" xr:uid="{53E89728-1F0F-4994-991E-244C1A184D47}"/>
    <hyperlink ref="B4" location="'Vendedor'!A1" display="Ver" xr:uid="{C7450783-06FA-4A00-9285-8E9240B970F2}"/>
    <hyperlink ref="B4:U4" location="'reclamo_Muestreo'!A1" display="Ver" xr:uid="{E0D71893-B147-4163-9708-2B20A54BE6E7}"/>
  </hyperlinks>
  <pageMargins left="0.7" right="0.7" top="0.75" bottom="0.75" header="0.3" footer="0.3"/>
  <legacyDrawing r:id="rId1"/>
  <extLst>
    <ext xmlns:x14="http://schemas.microsoft.com/office/spreadsheetml/2009/9/main" uri="{CCE6A557-97BC-4b89-ADB6-D9C93CAAB3DF}">
      <x14:dataValidations xmlns:xm="http://schemas.microsoft.com/office/excel/2006/main" count="4">
        <x14:dataValidation type="list" allowBlank="1" showInputMessage="1" showErrorMessage="1" xr:uid="{7335A28C-410F-4F65-A3AD-053B3271163C}">
          <x14:formula1>
            <xm:f>'Valores '!$D$2:$D$3</xm:f>
          </x14:formula1>
          <xm:sqref>L6:T6 M7:T10</xm:sqref>
        </x14:dataValidation>
        <x14:dataValidation type="list" allowBlank="1" showInputMessage="1" showErrorMessage="1" xr:uid="{BEB03D98-09A6-4DB7-B9AA-4A9E8230813E}">
          <x14:formula1>
            <xm:f>'Valores '!$C$2:$C$4</xm:f>
          </x14:formula1>
          <xm:sqref>G13:G16 G10 G12</xm:sqref>
        </x14:dataValidation>
        <x14:dataValidation type="list" allowBlank="1" showInputMessage="1" showErrorMessage="1" xr:uid="{FEE11D3C-614D-45F6-9F13-E4D999F6FECE}">
          <x14:formula1>
            <xm:f>'Valores '!$C$2:$C$5</xm:f>
          </x14:formula1>
          <xm:sqref>G6:G8</xm:sqref>
        </x14:dataValidation>
        <x14:dataValidation type="list" allowBlank="1" showInputMessage="1" showErrorMessage="1" xr:uid="{38AB3DD6-4CB5-44E5-94D2-BAF85BE9F774}">
          <x14:formula1>
            <xm:f>'Valores '!$A$1:$A$19</xm:f>
          </x14:formula1>
          <xm:sqref>B12 B10 B6:B8</xm:sqref>
        </x14:dataValidation>
      </x14:dataValidations>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D8137-2061-4C89-A371-AC50BC0E5160}">
  <sheetPr>
    <tabColor theme="8" tint="0.39997558519241921"/>
  </sheetPr>
  <dimension ref="A2:M15"/>
  <sheetViews>
    <sheetView workbookViewId="0">
      <selection activeCell="B3" sqref="B3"/>
    </sheetView>
  </sheetViews>
  <sheetFormatPr defaultColWidth="9.140625" defaultRowHeight="15"/>
  <cols>
    <col min="1" max="1" width="21.140625" customWidth="1"/>
    <col min="2" max="2" width="21.28515625" customWidth="1"/>
    <col min="3" max="3" width="28.42578125" customWidth="1"/>
    <col min="4" max="4" width="25.140625" customWidth="1"/>
    <col min="5" max="5" width="24.42578125" customWidth="1"/>
    <col min="6" max="6" width="21.7109375" customWidth="1"/>
    <col min="7" max="7" width="25.140625" customWidth="1"/>
    <col min="8" max="8" width="36.140625" customWidth="1"/>
    <col min="9" max="9" width="28.7109375" customWidth="1"/>
    <col min="10" max="10" width="28.28515625" customWidth="1"/>
    <col min="11" max="11" width="31.5703125" customWidth="1"/>
    <col min="12" max="12" width="29.140625" customWidth="1"/>
    <col min="13" max="13" width="27.42578125" customWidth="1"/>
  </cols>
  <sheetData>
    <row r="2" spans="1:13">
      <c r="A2" s="119" t="s">
        <v>215</v>
      </c>
      <c r="B2" s="2846" t="s">
        <v>1700</v>
      </c>
      <c r="C2" s="2847"/>
      <c r="D2" s="2847"/>
      <c r="E2" s="2847"/>
      <c r="F2" s="2847"/>
      <c r="G2" s="2847"/>
      <c r="H2" s="2847"/>
      <c r="I2" s="2847"/>
      <c r="J2" s="2847"/>
      <c r="K2" s="2847"/>
      <c r="L2" s="2847"/>
      <c r="M2" s="2848"/>
    </row>
    <row r="3" spans="1:13">
      <c r="A3" s="120" t="s">
        <v>127</v>
      </c>
      <c r="B3" s="1974" t="s">
        <v>216</v>
      </c>
      <c r="C3" s="1975"/>
      <c r="D3" s="1975"/>
      <c r="E3" s="1975"/>
      <c r="F3" s="1975"/>
      <c r="G3" s="1975"/>
      <c r="H3" s="1975"/>
      <c r="I3" s="1975"/>
      <c r="J3" s="1975"/>
      <c r="K3" s="1975"/>
      <c r="L3" s="1975"/>
      <c r="M3" s="1976"/>
    </row>
    <row r="4" spans="1:13" ht="26.25">
      <c r="A4" s="121" t="s">
        <v>217</v>
      </c>
      <c r="B4" s="1977" t="s">
        <v>218</v>
      </c>
      <c r="C4" s="1978"/>
      <c r="D4" s="122" t="s">
        <v>219</v>
      </c>
      <c r="E4" s="1972" t="s">
        <v>220</v>
      </c>
      <c r="F4" s="1973"/>
      <c r="G4" s="1979" t="s">
        <v>221</v>
      </c>
      <c r="H4" s="1980"/>
      <c r="I4" s="123" t="s">
        <v>222</v>
      </c>
      <c r="J4" s="124" t="s">
        <v>223</v>
      </c>
      <c r="K4" s="125" t="s">
        <v>224</v>
      </c>
      <c r="L4" s="2849" t="s">
        <v>225</v>
      </c>
      <c r="M4" s="2850" t="s">
        <v>226</v>
      </c>
    </row>
    <row r="5" spans="1:13">
      <c r="A5" s="2851" t="s">
        <v>217</v>
      </c>
      <c r="B5" s="1968" t="s">
        <v>227</v>
      </c>
      <c r="C5" s="1968" t="s">
        <v>3</v>
      </c>
      <c r="D5" s="1970" t="s">
        <v>228</v>
      </c>
      <c r="E5" s="1972" t="s">
        <v>229</v>
      </c>
      <c r="F5" s="1973"/>
      <c r="G5" s="2852" t="s">
        <v>230</v>
      </c>
      <c r="H5" s="2853"/>
      <c r="I5" s="2854" t="s">
        <v>231</v>
      </c>
      <c r="J5" s="2855" t="s">
        <v>232</v>
      </c>
      <c r="K5" s="2856" t="s">
        <v>233</v>
      </c>
      <c r="L5" s="2857"/>
      <c r="M5" s="2858"/>
    </row>
    <row r="6" spans="1:13">
      <c r="A6" s="2859"/>
      <c r="B6" s="1969"/>
      <c r="C6" s="1969"/>
      <c r="D6" s="1971"/>
      <c r="E6" s="312" t="s">
        <v>234</v>
      </c>
      <c r="F6" s="312" t="s">
        <v>3</v>
      </c>
      <c r="G6" s="126" t="s">
        <v>235</v>
      </c>
      <c r="H6" s="337" t="s">
        <v>3</v>
      </c>
      <c r="I6" s="2860"/>
      <c r="J6" s="2861"/>
      <c r="K6" s="2862"/>
      <c r="L6" s="2857"/>
      <c r="M6" s="2863"/>
    </row>
    <row r="7" spans="1:13" ht="62.25" customHeight="1">
      <c r="A7" s="313" t="s">
        <v>338</v>
      </c>
      <c r="B7" s="1964" t="s">
        <v>1701</v>
      </c>
      <c r="C7" s="1964" t="s">
        <v>1702</v>
      </c>
      <c r="D7" s="1961" t="s">
        <v>30</v>
      </c>
      <c r="E7" s="317" t="s">
        <v>1703</v>
      </c>
      <c r="F7" s="183" t="s">
        <v>1704</v>
      </c>
      <c r="G7" s="334" t="s">
        <v>1705</v>
      </c>
      <c r="H7" s="182" t="s">
        <v>1706</v>
      </c>
      <c r="I7" s="2864"/>
      <c r="J7" s="1967" t="s">
        <v>1707</v>
      </c>
      <c r="K7" s="2865"/>
      <c r="L7" s="314"/>
      <c r="M7" s="315"/>
    </row>
    <row r="8" spans="1:13" ht="65.25" customHeight="1">
      <c r="A8" s="313" t="s">
        <v>1421</v>
      </c>
      <c r="B8" s="1965"/>
      <c r="C8" s="1965"/>
      <c r="D8" s="1962"/>
      <c r="E8" s="316" t="s">
        <v>1622</v>
      </c>
      <c r="F8" s="183" t="s">
        <v>1708</v>
      </c>
      <c r="G8" s="334" t="s">
        <v>1709</v>
      </c>
      <c r="H8" s="182" t="s">
        <v>1710</v>
      </c>
      <c r="I8" s="2864"/>
      <c r="J8" s="1967"/>
      <c r="K8" s="2865"/>
      <c r="L8" s="314"/>
      <c r="M8" s="315"/>
    </row>
    <row r="9" spans="1:13" ht="50.25" customHeight="1">
      <c r="A9" s="1964" t="s">
        <v>1711</v>
      </c>
      <c r="B9" s="1965"/>
      <c r="C9" s="1965"/>
      <c r="D9" s="1962"/>
      <c r="E9" s="316" t="s">
        <v>1712</v>
      </c>
      <c r="F9" s="183" t="s">
        <v>1713</v>
      </c>
      <c r="G9" s="334" t="s">
        <v>1714</v>
      </c>
      <c r="H9" s="182" t="s">
        <v>1715</v>
      </c>
      <c r="I9" s="2864"/>
      <c r="J9" s="1967"/>
      <c r="K9" s="2865"/>
      <c r="L9" s="314"/>
      <c r="M9" s="315"/>
    </row>
    <row r="10" spans="1:13" ht="67.5" customHeight="1">
      <c r="A10" s="1965"/>
      <c r="B10" s="1965"/>
      <c r="C10" s="1965"/>
      <c r="D10" s="1962"/>
      <c r="E10" s="1959" t="s">
        <v>1626</v>
      </c>
      <c r="F10" s="1961" t="s">
        <v>1716</v>
      </c>
      <c r="G10" s="335" t="s">
        <v>1717</v>
      </c>
      <c r="H10" s="182" t="s">
        <v>1718</v>
      </c>
      <c r="I10" s="2866"/>
      <c r="J10" s="1964"/>
      <c r="K10" s="2867"/>
      <c r="L10" s="321"/>
      <c r="M10" s="322"/>
    </row>
    <row r="11" spans="1:13" ht="67.5" customHeight="1">
      <c r="A11" s="1966"/>
      <c r="B11" s="1966"/>
      <c r="C11" s="1966"/>
      <c r="D11" s="1963"/>
      <c r="E11" s="1960"/>
      <c r="F11" s="1963"/>
      <c r="G11" s="335" t="s">
        <v>1719</v>
      </c>
      <c r="H11" s="181" t="s">
        <v>1720</v>
      </c>
      <c r="I11" s="336"/>
      <c r="J11" s="320"/>
      <c r="K11" s="321"/>
      <c r="L11" s="321"/>
      <c r="M11" s="333"/>
    </row>
    <row r="12" spans="1:13" ht="68.25" customHeight="1">
      <c r="A12" s="374" t="s">
        <v>338</v>
      </c>
      <c r="B12" s="1550" t="s">
        <v>1721</v>
      </c>
      <c r="C12" s="1956" t="s">
        <v>1722</v>
      </c>
      <c r="D12" s="1948" t="s">
        <v>1723</v>
      </c>
      <c r="E12" s="376"/>
      <c r="F12" s="377"/>
      <c r="G12" s="378" t="s">
        <v>1724</v>
      </c>
      <c r="H12" s="375" t="s">
        <v>1725</v>
      </c>
      <c r="I12" s="376"/>
      <c r="J12" s="1951" t="s">
        <v>1726</v>
      </c>
      <c r="K12" s="379"/>
      <c r="L12" s="379"/>
      <c r="M12" s="379"/>
    </row>
    <row r="13" spans="1:13" ht="75.75" customHeight="1">
      <c r="A13" s="374" t="s">
        <v>1421</v>
      </c>
      <c r="B13" s="1551"/>
      <c r="C13" s="1957"/>
      <c r="D13" s="1948"/>
      <c r="E13" s="380"/>
      <c r="F13" s="377"/>
      <c r="G13" s="378" t="s">
        <v>1727</v>
      </c>
      <c r="H13" s="375" t="s">
        <v>1728</v>
      </c>
      <c r="I13" s="376"/>
      <c r="J13" s="1952"/>
      <c r="K13" s="379"/>
      <c r="L13" s="379"/>
      <c r="M13" s="379"/>
    </row>
    <row r="14" spans="1:13" ht="82.5" customHeight="1">
      <c r="A14" s="1954" t="s">
        <v>1711</v>
      </c>
      <c r="B14" s="1551"/>
      <c r="C14" s="1957"/>
      <c r="D14" s="1948"/>
      <c r="E14" s="1949"/>
      <c r="F14" s="1949"/>
      <c r="G14" s="1947" t="s">
        <v>1729</v>
      </c>
      <c r="H14" s="1948" t="s">
        <v>1730</v>
      </c>
      <c r="I14" s="376"/>
      <c r="J14" s="1952"/>
      <c r="K14" s="379"/>
      <c r="L14" s="379"/>
      <c r="M14" s="379"/>
    </row>
    <row r="15" spans="1:13" ht="36.75" customHeight="1">
      <c r="A15" s="1955"/>
      <c r="B15" s="1552"/>
      <c r="C15" s="1958"/>
      <c r="D15" s="1948"/>
      <c r="E15" s="1950"/>
      <c r="F15" s="1950"/>
      <c r="G15" s="1947"/>
      <c r="H15" s="1948"/>
      <c r="I15" s="376"/>
      <c r="J15" s="1953"/>
      <c r="K15" s="379"/>
      <c r="L15" s="379"/>
      <c r="M15" s="379"/>
    </row>
  </sheetData>
  <mergeCells count="34">
    <mergeCell ref="B2:M2"/>
    <mergeCell ref="B3:M3"/>
    <mergeCell ref="B4:C4"/>
    <mergeCell ref="E4:F4"/>
    <mergeCell ref="G4:H4"/>
    <mergeCell ref="L4:L6"/>
    <mergeCell ref="M4:M6"/>
    <mergeCell ref="I5:I6"/>
    <mergeCell ref="J5:J6"/>
    <mergeCell ref="K5:K6"/>
    <mergeCell ref="I7:I10"/>
    <mergeCell ref="J7:J10"/>
    <mergeCell ref="K7:K10"/>
    <mergeCell ref="F10:F11"/>
    <mergeCell ref="A5:A6"/>
    <mergeCell ref="B5:B6"/>
    <mergeCell ref="C5:C6"/>
    <mergeCell ref="D5:D6"/>
    <mergeCell ref="E5:F5"/>
    <mergeCell ref="G5:H5"/>
    <mergeCell ref="A14:A15"/>
    <mergeCell ref="B12:B15"/>
    <mergeCell ref="C12:C15"/>
    <mergeCell ref="D12:D15"/>
    <mergeCell ref="E10:E11"/>
    <mergeCell ref="D7:D11"/>
    <mergeCell ref="C7:C11"/>
    <mergeCell ref="B7:B11"/>
    <mergeCell ref="A9:A11"/>
    <mergeCell ref="G14:G15"/>
    <mergeCell ref="H14:H15"/>
    <mergeCell ref="F14:F15"/>
    <mergeCell ref="E14:E15"/>
    <mergeCell ref="J12:J15"/>
  </mergeCells>
  <hyperlinks>
    <hyperlink ref="B3:M3" location="'reclamo_muestreo'!A1" display="Muestreo de datos….." xr:uid="{63A9A376-3CB7-423B-A5AB-F6D215E567ED}"/>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0CF47C-CDFC-4075-BBC8-D3A78DFFB9DC}">
  <sheetPr>
    <tabColor rgb="FFFF0000"/>
  </sheetPr>
  <dimension ref="A1:F7"/>
  <sheetViews>
    <sheetView workbookViewId="0">
      <selection activeCell="F2" sqref="F2"/>
    </sheetView>
  </sheetViews>
  <sheetFormatPr defaultRowHeight="15"/>
  <cols>
    <col min="1" max="1" width="21.7109375" customWidth="1"/>
    <col min="2" max="2" width="31.28515625" customWidth="1"/>
    <col min="3" max="3" width="32.42578125" customWidth="1"/>
    <col min="4" max="4" width="18.85546875" customWidth="1"/>
    <col min="5" max="5" width="15.42578125" customWidth="1"/>
    <col min="6" max="6" width="55.7109375" customWidth="1"/>
  </cols>
  <sheetData>
    <row r="1" spans="1:6">
      <c r="A1" s="1942" t="s">
        <v>93</v>
      </c>
      <c r="B1" s="1942"/>
      <c r="C1" s="1942"/>
    </row>
    <row r="2" spans="1:6" ht="32.25">
      <c r="A2" s="160" t="s">
        <v>1731</v>
      </c>
      <c r="B2" s="160" t="s">
        <v>1732</v>
      </c>
      <c r="C2" s="160" t="s">
        <v>1733</v>
      </c>
      <c r="D2" s="160" t="s">
        <v>1734</v>
      </c>
      <c r="E2" s="160" t="s">
        <v>1735</v>
      </c>
      <c r="F2" s="160" t="s">
        <v>1736</v>
      </c>
    </row>
    <row r="3" spans="1:6" ht="32.25" customHeight="1">
      <c r="A3" s="427" t="s">
        <v>1620</v>
      </c>
      <c r="B3" s="89" t="s">
        <v>1737</v>
      </c>
      <c r="C3" s="89" t="s">
        <v>1738</v>
      </c>
      <c r="D3" s="89" t="s">
        <v>1739</v>
      </c>
      <c r="E3" s="89" t="s">
        <v>1740</v>
      </c>
      <c r="F3" s="1306" t="s">
        <v>1210</v>
      </c>
    </row>
    <row r="4" spans="1:6" ht="43.5" customHeight="1">
      <c r="A4" s="9" t="s">
        <v>1628</v>
      </c>
      <c r="B4" s="9" t="s">
        <v>1741</v>
      </c>
      <c r="C4" s="7" t="s">
        <v>1627</v>
      </c>
      <c r="D4" s="9" t="s">
        <v>1053</v>
      </c>
      <c r="E4" s="103" t="s">
        <v>1742</v>
      </c>
      <c r="F4" s="131" t="str">
        <f>A4 &amp; "--"&amp; B4 &amp; "--" &amp;C4</f>
        <v>8b7e4c12-3f41-4b9d-8a67-9e3f91e4a7c2--e9d1f6a2-7b4c-41d8-a3f2-5c8e9b0d3f7a--9f3b2e8c-1d7a-4f1e-8e3b-7d6d5b9f4c2a</v>
      </c>
    </row>
    <row r="5" spans="1:6" ht="40.5" customHeight="1">
      <c r="A5" s="9" t="s">
        <v>1633</v>
      </c>
      <c r="B5" s="9" t="s">
        <v>1743</v>
      </c>
      <c r="C5" s="7" t="s">
        <v>1632</v>
      </c>
      <c r="D5" s="9" t="s">
        <v>1053</v>
      </c>
      <c r="E5" s="103" t="s">
        <v>1742</v>
      </c>
      <c r="F5" s="131" t="str">
        <f>A5 &amp; "--"&amp; B5 &amp; "--" &amp;C5</f>
        <v>d1f6a9b8-2c3e-4f0d-9b7e-6a4c2d1e9f53--3a7f9b8d-5c2e-4d1a-9e6f-8b3d2c7f1e4a--d4e6a1b0-9c3f-42b8-bf7d-2a8e9f1d0c5e</v>
      </c>
    </row>
    <row r="6" spans="1:6" ht="27" customHeight="1"/>
    <row r="7" spans="1:6" ht="27.75" customHeight="1"/>
  </sheetData>
  <mergeCells count="1">
    <mergeCell ref="A1:C1"/>
  </mergeCells>
  <hyperlinks>
    <hyperlink ref="A1:B1" location="'Objetos de dominio'!A1" display="&lt;&lt; Volver al listado de objetos de dominio " xr:uid="{C941DE39-36AA-4958-81BB-0ED3ADCA591F}"/>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319C1-FA77-4683-930E-D8D091D1CEC1}">
  <sheetPr>
    <tabColor rgb="FFFF0000"/>
  </sheetPr>
  <dimension ref="A2:Z24"/>
  <sheetViews>
    <sheetView topLeftCell="A9" workbookViewId="0">
      <selection activeCell="B14" sqref="B14:B15"/>
    </sheetView>
  </sheetViews>
  <sheetFormatPr defaultColWidth="13.28515625" defaultRowHeight="15"/>
  <cols>
    <col min="1" max="1" width="16.140625" customWidth="1"/>
    <col min="2" max="3" width="13.28515625" bestFit="1" customWidth="1"/>
    <col min="7" max="7" width="16.7109375" customWidth="1"/>
    <col min="10" max="10" width="25" customWidth="1"/>
    <col min="12" max="12" width="33.140625" bestFit="1" customWidth="1"/>
    <col min="15" max="15" width="24.42578125" bestFit="1" customWidth="1"/>
    <col min="16" max="16" width="21.5703125" customWidth="1"/>
    <col min="21" max="21" width="25.5703125" customWidth="1"/>
    <col min="22" max="22" width="29" bestFit="1" customWidth="1"/>
    <col min="23" max="23" width="27" bestFit="1" customWidth="1"/>
    <col min="24" max="24" width="30.5703125" bestFit="1" customWidth="1"/>
    <col min="25" max="25" width="20" customWidth="1"/>
    <col min="26" max="26" width="30.5703125" customWidth="1"/>
  </cols>
  <sheetData>
    <row r="2" spans="1:26">
      <c r="A2" s="89" t="s">
        <v>126</v>
      </c>
      <c r="B2" s="1340" t="s">
        <v>1744</v>
      </c>
      <c r="C2" s="1340"/>
      <c r="D2" s="1340"/>
      <c r="E2" s="1340"/>
      <c r="F2" s="1340"/>
      <c r="G2" s="1340"/>
      <c r="H2" s="1340"/>
      <c r="I2" s="1340"/>
      <c r="J2" s="1340"/>
      <c r="K2" s="1340"/>
      <c r="L2" s="1340"/>
      <c r="M2" s="1340"/>
      <c r="N2" s="1340"/>
      <c r="O2" s="1340"/>
      <c r="P2" s="1340"/>
      <c r="Q2" s="1340"/>
      <c r="R2" s="1340"/>
      <c r="S2" s="1340"/>
      <c r="T2" s="1340"/>
      <c r="U2" s="1340"/>
    </row>
    <row r="3" spans="1:26" ht="15" customHeight="1">
      <c r="A3" s="89" t="s">
        <v>127</v>
      </c>
      <c r="B3" s="1340" t="s">
        <v>1638</v>
      </c>
      <c r="C3" s="1340"/>
      <c r="D3" s="1340"/>
      <c r="E3" s="1340"/>
      <c r="F3" s="1340"/>
      <c r="G3" s="1340"/>
      <c r="H3" s="1340"/>
      <c r="I3" s="1340"/>
      <c r="J3" s="1340"/>
      <c r="K3" s="1340"/>
      <c r="L3" s="1340"/>
      <c r="M3" s="1340"/>
      <c r="N3" s="1340"/>
      <c r="O3" s="1340"/>
      <c r="P3" s="1340"/>
      <c r="Q3" s="1340"/>
      <c r="R3" s="1340"/>
      <c r="S3" s="1340"/>
      <c r="T3" s="1340"/>
      <c r="U3" s="1340"/>
    </row>
    <row r="4" spans="1:26" ht="24" customHeight="1">
      <c r="A4" s="89" t="s">
        <v>129</v>
      </c>
      <c r="B4" s="1981" t="s">
        <v>7</v>
      </c>
      <c r="C4" s="1981"/>
      <c r="D4" s="1981"/>
      <c r="E4" s="1981"/>
      <c r="F4" s="1981"/>
      <c r="G4" s="1981"/>
      <c r="H4" s="1981"/>
      <c r="I4" s="1981"/>
      <c r="J4" s="1981"/>
      <c r="K4" s="1981"/>
      <c r="L4" s="1981"/>
      <c r="M4" s="1981"/>
      <c r="N4" s="1981"/>
      <c r="O4" s="1981"/>
      <c r="P4" s="1981"/>
      <c r="Q4" s="1981"/>
      <c r="R4" s="1981"/>
      <c r="S4" s="1981"/>
      <c r="T4" s="1981"/>
      <c r="U4" s="1981"/>
    </row>
    <row r="5" spans="1:26" ht="57.75">
      <c r="A5" s="9" t="s">
        <v>130</v>
      </c>
      <c r="B5" s="25" t="s">
        <v>131</v>
      </c>
      <c r="C5" s="25" t="s">
        <v>132</v>
      </c>
      <c r="D5" s="25" t="s">
        <v>133</v>
      </c>
      <c r="E5" s="25" t="s">
        <v>134</v>
      </c>
      <c r="F5" s="9" t="s">
        <v>135</v>
      </c>
      <c r="G5" s="9" t="s">
        <v>136</v>
      </c>
      <c r="H5" s="9" t="s">
        <v>137</v>
      </c>
      <c r="I5" s="9" t="s">
        <v>138</v>
      </c>
      <c r="J5" s="9" t="s">
        <v>139</v>
      </c>
      <c r="K5" s="9" t="s">
        <v>140</v>
      </c>
      <c r="L5" s="9" t="s">
        <v>141</v>
      </c>
      <c r="M5" s="9" t="s">
        <v>142</v>
      </c>
      <c r="N5" s="88" t="s">
        <v>143</v>
      </c>
      <c r="O5" s="9" t="s">
        <v>144</v>
      </c>
      <c r="P5" s="9" t="s">
        <v>145</v>
      </c>
      <c r="Q5" s="9" t="s">
        <v>146</v>
      </c>
      <c r="R5" s="9" t="s">
        <v>147</v>
      </c>
      <c r="S5" s="9" t="s">
        <v>148</v>
      </c>
      <c r="T5" s="9" t="s">
        <v>149</v>
      </c>
      <c r="U5" s="9" t="s">
        <v>150</v>
      </c>
      <c r="V5" s="771" t="str">
        <f>A20</f>
        <v>Registrar información de reclamo</v>
      </c>
      <c r="W5" s="772" t="str">
        <f>A21</f>
        <v>Consultar detalles del reclamo</v>
      </c>
      <c r="X5" s="773" t="str">
        <f>A22</f>
        <v>Actualizar información del reclamo</v>
      </c>
      <c r="Y5" s="801" t="str">
        <f>A23</f>
        <v>Validar información del reclamo</v>
      </c>
      <c r="Z5" s="802" t="str">
        <f>A24</f>
        <v>Eliminar información del reclamo</v>
      </c>
    </row>
    <row r="6" spans="1:26" ht="144.75">
      <c r="A6" s="9" t="s">
        <v>576</v>
      </c>
      <c r="B6" s="9" t="s">
        <v>154</v>
      </c>
      <c r="C6" s="9">
        <v>36</v>
      </c>
      <c r="D6" s="9">
        <v>36</v>
      </c>
      <c r="E6" s="9" t="s">
        <v>155</v>
      </c>
      <c r="F6" s="9" t="s">
        <v>155</v>
      </c>
      <c r="G6" s="9" t="s">
        <v>155</v>
      </c>
      <c r="H6" s="9" t="s">
        <v>155</v>
      </c>
      <c r="I6" s="88" t="s">
        <v>155</v>
      </c>
      <c r="J6" s="9" t="s">
        <v>156</v>
      </c>
      <c r="K6" s="9" t="s">
        <v>157</v>
      </c>
      <c r="L6" s="9" t="s">
        <v>158</v>
      </c>
      <c r="M6" s="9" t="s">
        <v>159</v>
      </c>
      <c r="N6" s="9" t="s">
        <v>159</v>
      </c>
      <c r="O6" s="9" t="s">
        <v>159</v>
      </c>
      <c r="P6" s="9" t="s">
        <v>158</v>
      </c>
      <c r="Q6" s="9" t="s">
        <v>159</v>
      </c>
      <c r="R6" s="9" t="s">
        <v>158</v>
      </c>
      <c r="S6" s="9" t="s">
        <v>159</v>
      </c>
      <c r="T6" s="9" t="s">
        <v>159</v>
      </c>
      <c r="U6" s="9" t="s">
        <v>1745</v>
      </c>
      <c r="V6" s="493"/>
      <c r="W6" s="521"/>
      <c r="X6" s="522"/>
      <c r="Y6" s="523"/>
      <c r="Z6" s="794"/>
    </row>
    <row r="7" spans="1:26" ht="144.75">
      <c r="A7" s="443" t="s">
        <v>1737</v>
      </c>
      <c r="B7" s="9" t="s">
        <v>154</v>
      </c>
      <c r="C7" s="9">
        <v>36</v>
      </c>
      <c r="D7" s="9">
        <v>36</v>
      </c>
      <c r="E7" s="9" t="s">
        <v>155</v>
      </c>
      <c r="F7" s="9" t="s">
        <v>155</v>
      </c>
      <c r="G7" s="9" t="s">
        <v>155</v>
      </c>
      <c r="H7" s="9" t="s">
        <v>155</v>
      </c>
      <c r="I7" s="88" t="s">
        <v>155</v>
      </c>
      <c r="J7" s="9" t="s">
        <v>156</v>
      </c>
      <c r="K7" s="9" t="s">
        <v>157</v>
      </c>
      <c r="L7" s="9" t="s">
        <v>1639</v>
      </c>
      <c r="M7" s="9" t="s">
        <v>158</v>
      </c>
      <c r="N7" s="9" t="s">
        <v>1053</v>
      </c>
      <c r="O7" s="9" t="s">
        <v>158</v>
      </c>
      <c r="P7" s="9" t="s">
        <v>158</v>
      </c>
      <c r="Q7" s="9" t="s">
        <v>1053</v>
      </c>
      <c r="R7" s="9" t="s">
        <v>158</v>
      </c>
      <c r="S7" s="9" t="s">
        <v>158</v>
      </c>
      <c r="T7" s="9" t="s">
        <v>158</v>
      </c>
      <c r="U7" s="9" t="s">
        <v>1746</v>
      </c>
      <c r="V7" s="493"/>
      <c r="W7" s="521"/>
      <c r="X7" s="522"/>
      <c r="Y7" s="523"/>
      <c r="Z7" s="794"/>
    </row>
    <row r="8" spans="1:26" ht="144.75">
      <c r="A8" s="443" t="s">
        <v>1738</v>
      </c>
      <c r="B8" s="9" t="s">
        <v>154</v>
      </c>
      <c r="C8" s="9">
        <v>36</v>
      </c>
      <c r="D8" s="9">
        <v>36</v>
      </c>
      <c r="E8" s="9" t="s">
        <v>155</v>
      </c>
      <c r="F8" s="9" t="s">
        <v>155</v>
      </c>
      <c r="G8" s="9" t="s">
        <v>155</v>
      </c>
      <c r="H8" s="9" t="s">
        <v>155</v>
      </c>
      <c r="I8" s="88" t="s">
        <v>155</v>
      </c>
      <c r="J8" s="9" t="s">
        <v>156</v>
      </c>
      <c r="K8" s="9" t="s">
        <v>157</v>
      </c>
      <c r="L8" s="9" t="s">
        <v>1641</v>
      </c>
      <c r="M8" s="9" t="s">
        <v>158</v>
      </c>
      <c r="N8" s="9" t="s">
        <v>1053</v>
      </c>
      <c r="O8" s="9" t="s">
        <v>158</v>
      </c>
      <c r="P8" s="9" t="s">
        <v>158</v>
      </c>
      <c r="Q8" s="9" t="s">
        <v>1053</v>
      </c>
      <c r="R8" s="9" t="s">
        <v>158</v>
      </c>
      <c r="S8" s="9" t="s">
        <v>158</v>
      </c>
      <c r="T8" s="9" t="s">
        <v>158</v>
      </c>
      <c r="U8" s="9" t="s">
        <v>1747</v>
      </c>
      <c r="V8" s="493"/>
      <c r="W8" s="521"/>
      <c r="X8" s="522"/>
      <c r="Y8" s="523"/>
      <c r="Z8" s="794"/>
    </row>
    <row r="9" spans="1:26" ht="43.5">
      <c r="A9" s="9" t="s">
        <v>1739</v>
      </c>
      <c r="B9" s="9" t="s">
        <v>201</v>
      </c>
      <c r="C9" s="9" t="s">
        <v>155</v>
      </c>
      <c r="D9" s="9" t="s">
        <v>155</v>
      </c>
      <c r="E9" s="9" t="s">
        <v>155</v>
      </c>
      <c r="F9" s="9" t="s">
        <v>155</v>
      </c>
      <c r="G9" s="9" t="s">
        <v>155</v>
      </c>
      <c r="H9" s="9" t="s">
        <v>155</v>
      </c>
      <c r="I9" s="9" t="s">
        <v>155</v>
      </c>
      <c r="J9" s="9" t="s">
        <v>1748</v>
      </c>
      <c r="K9" s="9" t="b">
        <v>0</v>
      </c>
      <c r="L9" s="9" t="s">
        <v>1749</v>
      </c>
      <c r="M9" s="9" t="s">
        <v>158</v>
      </c>
      <c r="N9" s="9" t="s">
        <v>158</v>
      </c>
      <c r="O9" s="9" t="s">
        <v>158</v>
      </c>
      <c r="P9" s="9" t="s">
        <v>158</v>
      </c>
      <c r="Q9" s="9" t="s">
        <v>1053</v>
      </c>
      <c r="R9" s="9" t="s">
        <v>1053</v>
      </c>
      <c r="S9" s="9" t="s">
        <v>158</v>
      </c>
      <c r="T9" s="9" t="s">
        <v>158</v>
      </c>
      <c r="U9" s="9" t="s">
        <v>1750</v>
      </c>
      <c r="V9" s="493"/>
      <c r="W9" s="521"/>
      <c r="X9" s="522"/>
      <c r="Y9" s="523"/>
      <c r="Z9" s="794"/>
    </row>
    <row r="10" spans="1:26" ht="43.5">
      <c r="A10" s="9" t="s">
        <v>1740</v>
      </c>
      <c r="B10" s="9" t="s">
        <v>312</v>
      </c>
      <c r="C10" s="9">
        <v>4</v>
      </c>
      <c r="D10" s="9">
        <v>20</v>
      </c>
      <c r="E10" s="9" t="s">
        <v>155</v>
      </c>
      <c r="F10" s="9" t="s">
        <v>155</v>
      </c>
      <c r="G10" s="9" t="s">
        <v>155</v>
      </c>
      <c r="H10" s="9" t="s">
        <v>155</v>
      </c>
      <c r="I10" s="9" t="s">
        <v>155</v>
      </c>
      <c r="J10" s="9" t="s">
        <v>734</v>
      </c>
      <c r="K10" s="9" t="s">
        <v>834</v>
      </c>
      <c r="L10" s="7" t="s">
        <v>1751</v>
      </c>
      <c r="M10" s="9" t="s">
        <v>1053</v>
      </c>
      <c r="N10" s="9" t="s">
        <v>1053</v>
      </c>
      <c r="O10" s="9" t="s">
        <v>158</v>
      </c>
      <c r="P10" s="9" t="s">
        <v>1053</v>
      </c>
      <c r="Q10" s="9" t="s">
        <v>1053</v>
      </c>
      <c r="R10" s="9" t="s">
        <v>1053</v>
      </c>
      <c r="S10" s="9" t="s">
        <v>158</v>
      </c>
      <c r="T10" s="9" t="s">
        <v>158</v>
      </c>
      <c r="U10" s="9" t="s">
        <v>1752</v>
      </c>
      <c r="V10" s="493"/>
      <c r="W10" s="521"/>
      <c r="X10" s="522"/>
      <c r="Y10" s="523"/>
      <c r="Z10" s="794"/>
    </row>
    <row r="12" spans="1:26">
      <c r="A12" s="1350" t="s">
        <v>169</v>
      </c>
      <c r="B12" s="1351"/>
      <c r="C12" s="1352"/>
    </row>
    <row r="13" spans="1:26">
      <c r="A13" s="78" t="s">
        <v>2</v>
      </c>
      <c r="B13" s="81" t="s">
        <v>150</v>
      </c>
      <c r="C13" s="414" t="s">
        <v>170</v>
      </c>
    </row>
    <row r="14" spans="1:26">
      <c r="A14" s="1391" t="s">
        <v>1654</v>
      </c>
      <c r="B14" s="1393" t="str">
        <f>InfoReclamoMotivo_Muestreo!F2</f>
        <v xml:space="preserve">Corresponde a la combinacion unica </v>
      </c>
      <c r="C14" s="74" t="str">
        <f>InfoReclamoMotivo_Muestreo!B3</f>
        <v>MotivoId</v>
      </c>
    </row>
    <row r="15" spans="1:26" ht="57.75" customHeight="1">
      <c r="A15" s="1392"/>
      <c r="B15" s="1394"/>
      <c r="C15" s="1308" t="str">
        <f>InfoReclamoMotivo_Muestreo!C3</f>
        <v>Reclamoid</v>
      </c>
    </row>
    <row r="16" spans="1:26">
      <c r="A16" s="70"/>
      <c r="B16" s="70"/>
      <c r="C16" s="68"/>
    </row>
    <row r="17" spans="1:18">
      <c r="A17" s="70"/>
      <c r="B17" s="70"/>
      <c r="C17" s="68"/>
    </row>
    <row r="18" spans="1:18">
      <c r="A18" s="2868" t="s">
        <v>172</v>
      </c>
      <c r="B18" s="2869"/>
      <c r="C18" s="2869" t="s">
        <v>3</v>
      </c>
      <c r="D18" s="2870"/>
      <c r="E18" s="2870"/>
      <c r="F18" s="2870"/>
      <c r="G18" s="2870" t="s">
        <v>173</v>
      </c>
      <c r="H18" s="2870"/>
      <c r="I18" s="2870"/>
      <c r="J18" s="2870" t="s">
        <v>174</v>
      </c>
      <c r="K18" s="2870"/>
      <c r="L18" s="2870"/>
      <c r="M18" s="2870"/>
      <c r="N18" s="2870"/>
      <c r="O18" s="2870" t="s">
        <v>175</v>
      </c>
      <c r="P18" s="2870"/>
      <c r="Q18" s="2870" t="s">
        <v>176</v>
      </c>
      <c r="R18" s="2871"/>
    </row>
    <row r="19" spans="1:18">
      <c r="A19" s="2872"/>
      <c r="B19" s="2873"/>
      <c r="C19" s="2873"/>
      <c r="D19" s="2873"/>
      <c r="E19" s="2873"/>
      <c r="F19" s="2873"/>
      <c r="G19" s="477" t="s">
        <v>177</v>
      </c>
      <c r="H19" s="477" t="s">
        <v>178</v>
      </c>
      <c r="I19" s="477" t="s">
        <v>3</v>
      </c>
      <c r="J19" s="477" t="s">
        <v>179</v>
      </c>
      <c r="K19" s="2873" t="s">
        <v>3</v>
      </c>
      <c r="L19" s="2873"/>
      <c r="M19" s="2873"/>
      <c r="N19" s="2873"/>
      <c r="O19" s="477" t="s">
        <v>180</v>
      </c>
      <c r="P19" s="477" t="s">
        <v>3</v>
      </c>
      <c r="Q19" s="477" t="s">
        <v>181</v>
      </c>
      <c r="R19" s="478" t="s">
        <v>182</v>
      </c>
    </row>
    <row r="20" spans="1:18" ht="87">
      <c r="A20" s="1986" t="s">
        <v>1753</v>
      </c>
      <c r="B20" s="1987"/>
      <c r="C20" s="1988" t="s">
        <v>1754</v>
      </c>
      <c r="D20" s="1988"/>
      <c r="E20" s="1988"/>
      <c r="F20" s="1988"/>
      <c r="G20" s="755" t="s">
        <v>1262</v>
      </c>
      <c r="H20" s="765" t="s">
        <v>1685</v>
      </c>
      <c r="I20" s="574" t="s">
        <v>1755</v>
      </c>
      <c r="J20" s="755" t="s">
        <v>30</v>
      </c>
      <c r="K20" s="1988" t="s">
        <v>1756</v>
      </c>
      <c r="L20" s="1988"/>
      <c r="M20" s="1988"/>
      <c r="N20" s="1988"/>
      <c r="O20" s="755" t="s">
        <v>1757</v>
      </c>
      <c r="P20" s="574" t="s">
        <v>1758</v>
      </c>
      <c r="Q20" s="574" t="s">
        <v>1759</v>
      </c>
      <c r="R20" s="795" t="s">
        <v>1760</v>
      </c>
    </row>
    <row r="21" spans="1:18" ht="57.75">
      <c r="A21" s="1996" t="s">
        <v>1761</v>
      </c>
      <c r="B21" s="1997"/>
      <c r="C21" s="1998" t="s">
        <v>1762</v>
      </c>
      <c r="D21" s="1998"/>
      <c r="E21" s="1998"/>
      <c r="F21" s="1998"/>
      <c r="G21" s="756" t="s">
        <v>1667</v>
      </c>
      <c r="H21" s="756" t="s">
        <v>312</v>
      </c>
      <c r="I21" s="588" t="s">
        <v>1763</v>
      </c>
      <c r="J21" s="756" t="s">
        <v>42</v>
      </c>
      <c r="K21" s="1998" t="s">
        <v>1764</v>
      </c>
      <c r="L21" s="1998"/>
      <c r="M21" s="1998"/>
      <c r="N21" s="1998"/>
      <c r="O21" s="756" t="s">
        <v>1765</v>
      </c>
      <c r="P21" s="588" t="s">
        <v>1766</v>
      </c>
      <c r="Q21" s="588" t="s">
        <v>1767</v>
      </c>
      <c r="R21" s="796" t="s">
        <v>1768</v>
      </c>
    </row>
    <row r="22" spans="1:18" ht="72.75">
      <c r="A22" s="1993" t="s">
        <v>1769</v>
      </c>
      <c r="B22" s="1994"/>
      <c r="C22" s="1995" t="s">
        <v>1770</v>
      </c>
      <c r="D22" s="1995"/>
      <c r="E22" s="1995"/>
      <c r="F22" s="1995"/>
      <c r="G22" s="793" t="s">
        <v>1667</v>
      </c>
      <c r="H22" s="793" t="s">
        <v>312</v>
      </c>
      <c r="I22" s="326" t="s">
        <v>1771</v>
      </c>
      <c r="J22" s="793" t="s">
        <v>30</v>
      </c>
      <c r="K22" s="1995" t="s">
        <v>1073</v>
      </c>
      <c r="L22" s="1995"/>
      <c r="M22" s="1995"/>
      <c r="N22" s="1995"/>
      <c r="O22" s="793" t="s">
        <v>1772</v>
      </c>
      <c r="P22" s="326" t="s">
        <v>1773</v>
      </c>
      <c r="Q22" s="326" t="s">
        <v>1774</v>
      </c>
      <c r="R22" s="797" t="s">
        <v>1775</v>
      </c>
    </row>
    <row r="23" spans="1:18" ht="72.75">
      <c r="A23" s="1989" t="s">
        <v>1776</v>
      </c>
      <c r="B23" s="1990"/>
      <c r="C23" s="1991" t="s">
        <v>1777</v>
      </c>
      <c r="D23" s="1991"/>
      <c r="E23" s="1991"/>
      <c r="F23" s="1991"/>
      <c r="G23" s="590" t="s">
        <v>1778</v>
      </c>
      <c r="H23" s="608" t="s">
        <v>312</v>
      </c>
      <c r="I23" s="590" t="s">
        <v>1779</v>
      </c>
      <c r="J23" s="608" t="s">
        <v>30</v>
      </c>
      <c r="K23" s="1992" t="s">
        <v>1780</v>
      </c>
      <c r="L23" s="1992"/>
      <c r="M23" s="1992"/>
      <c r="N23" s="1992"/>
      <c r="O23" s="608" t="s">
        <v>1781</v>
      </c>
      <c r="P23" s="590" t="s">
        <v>1782</v>
      </c>
      <c r="Q23" s="590" t="s">
        <v>1783</v>
      </c>
      <c r="R23" s="798" t="s">
        <v>1784</v>
      </c>
    </row>
    <row r="24" spans="1:18" ht="60" customHeight="1">
      <c r="A24" s="1982" t="s">
        <v>1785</v>
      </c>
      <c r="B24" s="1983"/>
      <c r="C24" s="1984" t="s">
        <v>1786</v>
      </c>
      <c r="D24" s="1984"/>
      <c r="E24" s="1984"/>
      <c r="F24" s="1984"/>
      <c r="G24" s="799" t="s">
        <v>1667</v>
      </c>
      <c r="H24" s="799" t="s">
        <v>312</v>
      </c>
      <c r="I24" s="701" t="s">
        <v>1787</v>
      </c>
      <c r="J24" s="799" t="s">
        <v>30</v>
      </c>
      <c r="K24" s="1985" t="s">
        <v>1080</v>
      </c>
      <c r="L24" s="1985"/>
      <c r="M24" s="1985"/>
      <c r="N24" s="1985"/>
      <c r="O24" s="799" t="s">
        <v>1788</v>
      </c>
      <c r="P24" s="701" t="s">
        <v>1789</v>
      </c>
      <c r="Q24" s="701" t="s">
        <v>1790</v>
      </c>
      <c r="R24" s="800" t="s">
        <v>1791</v>
      </c>
    </row>
  </sheetData>
  <mergeCells count="28">
    <mergeCell ref="A24:B24"/>
    <mergeCell ref="C24:F24"/>
    <mergeCell ref="K24:N24"/>
    <mergeCell ref="A20:B20"/>
    <mergeCell ref="C20:F20"/>
    <mergeCell ref="K20:N20"/>
    <mergeCell ref="A23:B23"/>
    <mergeCell ref="C23:F23"/>
    <mergeCell ref="K23:N23"/>
    <mergeCell ref="A22:B22"/>
    <mergeCell ref="C22:F22"/>
    <mergeCell ref="K22:N22"/>
    <mergeCell ref="A21:B21"/>
    <mergeCell ref="C21:F21"/>
    <mergeCell ref="K21:N21"/>
    <mergeCell ref="B2:U2"/>
    <mergeCell ref="B3:U3"/>
    <mergeCell ref="B4:U4"/>
    <mergeCell ref="O18:P18"/>
    <mergeCell ref="Q18:R18"/>
    <mergeCell ref="A18:B19"/>
    <mergeCell ref="C18:F19"/>
    <mergeCell ref="G18:I18"/>
    <mergeCell ref="J18:N18"/>
    <mergeCell ref="K19:N19"/>
    <mergeCell ref="A12:C12"/>
    <mergeCell ref="A14:A15"/>
    <mergeCell ref="B14:B15"/>
  </mergeCells>
  <hyperlinks>
    <hyperlink ref="B4" location="'Vendedor'!A1" display="Ver" xr:uid="{0FAFC024-D44C-4F3E-AC64-2431B5E5A45A}"/>
    <hyperlink ref="B4:U4" location="'INFORECLAMOMOTIVO_MuestrO'!A1" display="Ver" xr:uid="{9E02B9F5-1BB5-41B0-8AEE-583E37219A1C}"/>
    <hyperlink ref="V5" location="'InfoReclamoMotiv_caracterizacio'!A22" display="=A22" xr:uid="{96CB8351-0E66-4217-B97E-7DE6934962EE}"/>
    <hyperlink ref="W5" location="'InfoReclamoMotiv_caracterizacio'!A23" display="=A23" xr:uid="{03FED11E-88DD-46C9-82CC-5504CA1EC1A2}"/>
    <hyperlink ref="X5" location="'InfoReclamoMotiv_caracterizacio'!A24" display="=A24" xr:uid="{1DBE93C9-D6EC-4F57-9EC8-35CB64034280}"/>
    <hyperlink ref="Y5" location="'InfoReclamoMotiv_caracterizacio'!A25" display="=A25" xr:uid="{A6024D03-4597-44BF-A924-A40E4480EEE4}"/>
    <hyperlink ref="Z5" location="'InfoReclamoMotiv_caracterizacio'!A26" display="=A26" xr:uid="{6F83A53F-FB98-41A5-9586-190595DE285C}"/>
    <hyperlink ref="A24:B24" location="'InfoReclamoMotiv_caracterizacio'!Z5" display="Eliminar información del reclamo" xr:uid="{76569E3D-D29D-4BE1-9B37-14D0269E2A70}"/>
    <hyperlink ref="A20:B20" location="'InfoReclamoMotiv_caracterizacio'!V5" display="Registrar información de reclamo" xr:uid="{CD9C4B5D-7A92-4272-858D-B0627FBBD1B4}"/>
    <hyperlink ref="A21:B21" location="'InfoReclamoMotiv_caracterizacio'!W5" display="Consultar detalles del reclamo" xr:uid="{BF893236-1B2D-4296-B650-0086F3862899}"/>
    <hyperlink ref="A22:B22" location="'InfoReclamoMotiv_caracterizacio'!X5" display="Actualizar información del reclamo" xr:uid="{FD2B2ED0-0239-4A8F-9851-7579831C4365}"/>
    <hyperlink ref="A23:B23" location="'InfoReclamoMotiv_caracterizacio'!Y5" display="Validar información del reclamo" xr:uid="{02C278A5-27E2-41A4-87CA-6753FFCC4AB0}"/>
  </hyperlinks>
  <pageMargins left="0.7" right="0.7" top="0.75" bottom="0.75" header="0.3" footer="0.3"/>
  <legacyDrawing r:id="rId1"/>
  <extLst>
    <ext xmlns:x14="http://schemas.microsoft.com/office/spreadsheetml/2009/9/main" uri="{CCE6A557-97BC-4b89-ADB6-D9C93CAAB3DF}">
      <x14:dataValidations xmlns:xm="http://schemas.microsoft.com/office/excel/2006/main" count="4">
        <x14:dataValidation type="list" allowBlank="1" showInputMessage="1" showErrorMessage="1" xr:uid="{936E9BF8-7E2B-4C8F-A7B0-E255E4AA7B05}">
          <x14:formula1>
            <xm:f>'Valores '!$C$2:$C$5</xm:f>
          </x14:formula1>
          <xm:sqref>G6:G8</xm:sqref>
        </x14:dataValidation>
        <x14:dataValidation type="list" allowBlank="1" showInputMessage="1" showErrorMessage="1" xr:uid="{84D9DD66-B6CA-4E7E-8E2A-8440BD3B563D}">
          <x14:formula1>
            <xm:f>'Valores '!$A$1:$A$19</xm:f>
          </x14:formula1>
          <xm:sqref>B10 B6:B8</xm:sqref>
        </x14:dataValidation>
        <x14:dataValidation type="list" allowBlank="1" showInputMessage="1" showErrorMessage="1" xr:uid="{526929A7-4C95-4D94-BD5E-DFA3F00B3380}">
          <x14:formula1>
            <xm:f>'Valores '!$D$2:$D$3</xm:f>
          </x14:formula1>
          <xm:sqref>L6:T6 M7:T10</xm:sqref>
        </x14:dataValidation>
        <x14:dataValidation type="list" allowBlank="1" showInputMessage="1" showErrorMessage="1" xr:uid="{E3E488BB-F2D7-402B-8BDF-EAD1655931F7}">
          <x14:formula1>
            <xm:f>'Valores '!$C$2:$C$4</xm:f>
          </x14:formula1>
          <xm:sqref>G10</xm:sqref>
        </x14:dataValidation>
      </x14:dataValidations>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2DDFB2-29EF-4828-B741-056EF20866DB}">
  <sheetPr>
    <tabColor rgb="FFFF0000"/>
  </sheetPr>
  <dimension ref="A2:M9"/>
  <sheetViews>
    <sheetView topLeftCell="A5" workbookViewId="0">
      <selection activeCell="G7" sqref="G7"/>
    </sheetView>
  </sheetViews>
  <sheetFormatPr defaultRowHeight="15"/>
  <cols>
    <col min="1" max="1" width="19.5703125" customWidth="1"/>
    <col min="2" max="2" width="12.140625" customWidth="1"/>
    <col min="3" max="3" width="16" customWidth="1"/>
    <col min="4" max="4" width="20.85546875" customWidth="1"/>
    <col min="5" max="5" width="18" customWidth="1"/>
    <col min="6" max="6" width="18.85546875" customWidth="1"/>
    <col min="7" max="7" width="18" customWidth="1"/>
    <col min="8" max="8" width="23.7109375" customWidth="1"/>
    <col min="9" max="9" width="11.140625" customWidth="1"/>
    <col min="10" max="10" width="12.7109375" customWidth="1"/>
    <col min="11" max="11" width="20.28515625" customWidth="1"/>
    <col min="12" max="12" width="19.5703125" customWidth="1"/>
    <col min="13" max="13" width="18.7109375" customWidth="1"/>
  </cols>
  <sheetData>
    <row r="2" spans="1:13">
      <c r="A2" s="340" t="s">
        <v>215</v>
      </c>
      <c r="B2" s="1414" t="s">
        <v>42</v>
      </c>
      <c r="C2" s="1414"/>
      <c r="D2" s="1414"/>
      <c r="E2" s="1414"/>
      <c r="F2" s="1414"/>
      <c r="G2" s="1414"/>
      <c r="H2" s="1414"/>
      <c r="I2" s="1414"/>
      <c r="J2" s="1414"/>
      <c r="K2" s="1414"/>
      <c r="L2" s="1414"/>
      <c r="M2" s="1415"/>
    </row>
    <row r="3" spans="1:13">
      <c r="A3" s="341" t="s">
        <v>127</v>
      </c>
      <c r="B3" s="1999" t="s">
        <v>216</v>
      </c>
      <c r="C3" s="1999"/>
      <c r="D3" s="1999"/>
      <c r="E3" s="1999"/>
      <c r="F3" s="1999"/>
      <c r="G3" s="1999"/>
      <c r="H3" s="1999"/>
      <c r="I3" s="1999"/>
      <c r="J3" s="1999"/>
      <c r="K3" s="1999"/>
      <c r="L3" s="1999"/>
      <c r="M3" s="2000"/>
    </row>
    <row r="4" spans="1:13" ht="27">
      <c r="A4" s="342" t="s">
        <v>217</v>
      </c>
      <c r="B4" s="1418" t="s">
        <v>218</v>
      </c>
      <c r="C4" s="1418"/>
      <c r="D4" s="343" t="s">
        <v>219</v>
      </c>
      <c r="E4" s="1419" t="s">
        <v>220</v>
      </c>
      <c r="F4" s="1419"/>
      <c r="G4" s="1413" t="s">
        <v>221</v>
      </c>
      <c r="H4" s="1413"/>
      <c r="I4" s="345" t="s">
        <v>222</v>
      </c>
      <c r="J4" s="346" t="s">
        <v>223</v>
      </c>
      <c r="K4" s="347" t="s">
        <v>224</v>
      </c>
      <c r="L4" s="1420" t="s">
        <v>225</v>
      </c>
      <c r="M4" s="1422" t="s">
        <v>226</v>
      </c>
    </row>
    <row r="5" spans="1:13">
      <c r="A5" s="1608" t="s">
        <v>217</v>
      </c>
      <c r="B5" s="1418" t="s">
        <v>227</v>
      </c>
      <c r="C5" s="1418" t="s">
        <v>3</v>
      </c>
      <c r="D5" s="1433" t="s">
        <v>228</v>
      </c>
      <c r="E5" s="1419" t="s">
        <v>229</v>
      </c>
      <c r="F5" s="1419"/>
      <c r="G5" s="1413" t="s">
        <v>230</v>
      </c>
      <c r="H5" s="1413"/>
      <c r="I5" s="1424" t="s">
        <v>231</v>
      </c>
      <c r="J5" s="1426" t="s">
        <v>232</v>
      </c>
      <c r="K5" s="1428" t="s">
        <v>233</v>
      </c>
      <c r="L5" s="1420"/>
      <c r="M5" s="1422"/>
    </row>
    <row r="6" spans="1:13">
      <c r="A6" s="1608"/>
      <c r="B6" s="1418"/>
      <c r="C6" s="1418"/>
      <c r="D6" s="1433"/>
      <c r="E6" s="344" t="s">
        <v>234</v>
      </c>
      <c r="F6" s="344" t="s">
        <v>3</v>
      </c>
      <c r="G6" s="398" t="s">
        <v>235</v>
      </c>
      <c r="H6" s="398" t="s">
        <v>3</v>
      </c>
      <c r="I6" s="1424"/>
      <c r="J6" s="1426"/>
      <c r="K6" s="1428"/>
      <c r="L6" s="1420"/>
      <c r="M6" s="1422"/>
    </row>
    <row r="7" spans="1:13" ht="147.75" customHeight="1">
      <c r="A7" s="666" t="s">
        <v>263</v>
      </c>
      <c r="B7" s="221" t="s">
        <v>1792</v>
      </c>
      <c r="C7" s="221" t="s">
        <v>1793</v>
      </c>
      <c r="D7" s="221" t="s">
        <v>42</v>
      </c>
      <c r="E7" s="221" t="s">
        <v>1794</v>
      </c>
      <c r="F7" s="221" t="s">
        <v>1795</v>
      </c>
      <c r="G7" s="221" t="s">
        <v>1796</v>
      </c>
      <c r="H7" s="182" t="s">
        <v>1797</v>
      </c>
      <c r="I7" s="221"/>
      <c r="J7" s="182" t="s">
        <v>1798</v>
      </c>
      <c r="K7" s="182" t="s">
        <v>1799</v>
      </c>
      <c r="L7" s="221"/>
      <c r="M7" s="679"/>
    </row>
    <row r="8" spans="1:13" ht="87">
      <c r="A8" s="395" t="s">
        <v>327</v>
      </c>
      <c r="B8" s="381" t="s">
        <v>1800</v>
      </c>
      <c r="C8" s="381" t="s">
        <v>1801</v>
      </c>
      <c r="D8" s="381" t="s">
        <v>42</v>
      </c>
      <c r="E8" s="381" t="s">
        <v>1794</v>
      </c>
      <c r="F8" s="381" t="s">
        <v>1802</v>
      </c>
      <c r="G8" s="381" t="s">
        <v>1803</v>
      </c>
      <c r="H8" s="381" t="s">
        <v>1804</v>
      </c>
      <c r="I8" s="381"/>
      <c r="J8" s="381" t="s">
        <v>1805</v>
      </c>
      <c r="K8" s="381" t="s">
        <v>1806</v>
      </c>
      <c r="L8" s="381" t="s">
        <v>1798</v>
      </c>
      <c r="M8" s="386" t="s">
        <v>1807</v>
      </c>
    </row>
    <row r="9" spans="1:13" ht="87">
      <c r="A9" s="680" t="s">
        <v>327</v>
      </c>
      <c r="B9" s="670" t="s">
        <v>1808</v>
      </c>
      <c r="C9" s="670" t="s">
        <v>1809</v>
      </c>
      <c r="D9" s="671" t="s">
        <v>42</v>
      </c>
      <c r="E9" s="671" t="s">
        <v>81</v>
      </c>
      <c r="F9" s="670" t="s">
        <v>1810</v>
      </c>
      <c r="G9" s="670" t="s">
        <v>1811</v>
      </c>
      <c r="H9" s="670" t="s">
        <v>1812</v>
      </c>
      <c r="I9" s="671"/>
      <c r="J9" s="670" t="s">
        <v>1813</v>
      </c>
      <c r="K9" s="670" t="s">
        <v>1814</v>
      </c>
      <c r="L9" s="670" t="s">
        <v>1798</v>
      </c>
      <c r="M9" s="673" t="s">
        <v>1815</v>
      </c>
    </row>
  </sheetData>
  <mergeCells count="16">
    <mergeCell ref="A5:A6"/>
    <mergeCell ref="B5:B6"/>
    <mergeCell ref="C5:C6"/>
    <mergeCell ref="D5:D6"/>
    <mergeCell ref="E5:F5"/>
    <mergeCell ref="G5:H5"/>
    <mergeCell ref="B2:M2"/>
    <mergeCell ref="B3:M3"/>
    <mergeCell ref="B4:C4"/>
    <mergeCell ref="E4:F4"/>
    <mergeCell ref="G4:H4"/>
    <mergeCell ref="L4:L6"/>
    <mergeCell ref="M4:M6"/>
    <mergeCell ref="I5:I6"/>
    <mergeCell ref="J5:J6"/>
    <mergeCell ref="K5:K6"/>
  </mergeCells>
  <hyperlinks>
    <hyperlink ref="B3:M3" location="'inforeclamomotivo_Muestro'!A1" display="Muestreo de datos….." xr:uid="{1D61A229-49B9-4FF1-84FF-B5F46A31487E}"/>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5A1967-E3A0-48D8-8BD4-CD416AAC98A1}">
  <sheetPr>
    <tabColor rgb="FF92D050"/>
  </sheetPr>
  <dimension ref="A1:G17"/>
  <sheetViews>
    <sheetView workbookViewId="0">
      <selection activeCell="F3" sqref="F3"/>
    </sheetView>
  </sheetViews>
  <sheetFormatPr defaultColWidth="9.140625" defaultRowHeight="15"/>
  <cols>
    <col min="1" max="1" width="28.7109375" customWidth="1"/>
    <col min="2" max="2" width="38.28515625" customWidth="1"/>
    <col min="3" max="3" width="26.5703125" customWidth="1"/>
    <col min="4" max="4" width="48.7109375" customWidth="1"/>
  </cols>
  <sheetData>
    <row r="1" spans="1:7">
      <c r="A1" s="2001"/>
      <c r="B1" s="2001"/>
      <c r="C1" s="20"/>
    </row>
    <row r="2" spans="1:7" ht="21.75">
      <c r="A2" s="130" t="s">
        <v>1816</v>
      </c>
      <c r="B2" s="130" t="s">
        <v>1616</v>
      </c>
      <c r="C2" s="130" t="s">
        <v>1817</v>
      </c>
      <c r="D2" s="130" t="s">
        <v>1818</v>
      </c>
      <c r="E2" s="1"/>
      <c r="F2" s="1"/>
      <c r="G2" s="1"/>
    </row>
    <row r="3" spans="1:7" ht="29.25">
      <c r="A3" s="63" t="s">
        <v>100</v>
      </c>
      <c r="B3" s="63" t="s">
        <v>1624</v>
      </c>
      <c r="C3" s="63" t="s">
        <v>1819</v>
      </c>
      <c r="D3" s="131" t="s">
        <v>445</v>
      </c>
      <c r="E3" s="1"/>
      <c r="F3" s="1"/>
      <c r="G3" s="1"/>
    </row>
    <row r="4" spans="1:7" ht="126" customHeight="1">
      <c r="A4" s="9" t="s">
        <v>1741</v>
      </c>
      <c r="B4" s="9" t="s">
        <v>1630</v>
      </c>
      <c r="C4" s="7" t="s">
        <v>840</v>
      </c>
      <c r="D4" s="1033" t="str">
        <f>A4 &amp; "--" &amp; B4 &amp; "--" &amp; C4</f>
        <v>e9d1f6a2-7b4c-41d8-a3f2-5c8e9b0d3f7a--hasta la fecha de hoy, no he recibido el producto ni he obtenido actualizaciones sobre su estado. He intentado contactar con la empresa de envíos, pero no he recibido una respuesta clara sobre el paradero del paquete.--Pérdida de Encomienda</v>
      </c>
      <c r="E4" s="1"/>
      <c r="F4" s="1"/>
      <c r="G4" s="1"/>
    </row>
    <row r="5" spans="1:7" ht="75.75" customHeight="1">
      <c r="A5" s="9" t="s">
        <v>1743</v>
      </c>
      <c r="B5" s="9" t="s">
        <v>1635</v>
      </c>
      <c r="C5" s="7" t="s">
        <v>840</v>
      </c>
      <c r="D5" s="1033" t="str">
        <f>A5 &amp; "--" &amp; B5 &amp; "--" &amp; C5</f>
        <v>3a7f9b8d-5c2e-4d1a-9e6f-8b3d2c7f1e4a--Me llegaron los productos en un muy mal estado --Pérdida de Encomienda</v>
      </c>
      <c r="E5" s="1"/>
      <c r="F5" s="1"/>
    </row>
    <row r="6" spans="1:7">
      <c r="A6" s="70"/>
      <c r="B6" s="70"/>
      <c r="E6" s="1"/>
      <c r="F6" s="1"/>
    </row>
    <row r="7" spans="1:7">
      <c r="A7" s="70"/>
      <c r="B7" s="70"/>
      <c r="E7" s="1"/>
      <c r="F7" s="1"/>
    </row>
    <row r="8" spans="1:7">
      <c r="A8" s="70"/>
      <c r="B8" s="70"/>
      <c r="E8" s="1"/>
      <c r="F8" s="1"/>
    </row>
    <row r="9" spans="1:7">
      <c r="A9" s="1"/>
      <c r="B9" s="1"/>
      <c r="E9" s="1"/>
      <c r="F9" s="1"/>
    </row>
    <row r="10" spans="1:7">
      <c r="A10" s="1"/>
      <c r="B10" s="1"/>
      <c r="E10" s="1"/>
      <c r="F10" s="1"/>
    </row>
    <row r="11" spans="1:7">
      <c r="A11" s="1"/>
      <c r="B11" s="1"/>
      <c r="C11" s="1"/>
      <c r="D11" s="1"/>
      <c r="E11" s="1"/>
      <c r="F11" s="1"/>
    </row>
    <row r="12" spans="1:7">
      <c r="A12" s="1"/>
      <c r="B12" s="1"/>
      <c r="C12" s="1"/>
      <c r="D12" s="1"/>
      <c r="E12" s="1"/>
      <c r="F12" s="1"/>
    </row>
    <row r="13" spans="1:7">
      <c r="A13" s="1"/>
      <c r="B13" s="1"/>
      <c r="C13" s="1"/>
      <c r="D13" s="1"/>
      <c r="E13" s="1"/>
      <c r="F13" s="1"/>
    </row>
    <row r="14" spans="1:7">
      <c r="A14" s="1"/>
      <c r="B14" s="1"/>
      <c r="C14" s="1"/>
      <c r="D14" s="1"/>
      <c r="E14" s="1"/>
      <c r="F14" s="1"/>
    </row>
    <row r="15" spans="1:7">
      <c r="A15" s="1"/>
      <c r="B15" s="1"/>
      <c r="C15" s="1"/>
      <c r="D15" s="1"/>
      <c r="E15" s="1"/>
      <c r="F15" s="1"/>
    </row>
    <row r="16" spans="1:7">
      <c r="A16" s="1"/>
      <c r="B16" s="1"/>
      <c r="C16" s="1"/>
      <c r="D16" s="1"/>
      <c r="E16" s="1"/>
      <c r="F16" s="1"/>
    </row>
    <row r="17" spans="1:6">
      <c r="A17" s="1"/>
      <c r="B17" s="1"/>
      <c r="C17" s="1"/>
      <c r="D17" s="1"/>
      <c r="E17" s="1"/>
      <c r="F17" s="1"/>
    </row>
  </sheetData>
  <mergeCells count="1">
    <mergeCell ref="A1:B1"/>
  </mergeCells>
  <hyperlinks>
    <hyperlink ref="A1:B1" location="'Objetos de dominio'!A1" display="&lt;&lt;&lt;&lt;Volver a los objetos de dominio" xr:uid="{4D88C9DE-5F8F-459B-A349-B97481C9B391}"/>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ABCC82EA-1CA9-4257-BA07-1F792ECF32D5}">
          <x14:formula1>
            <xm:f>'Valores '!$G$2:$G$11</xm:f>
          </x14:formula1>
          <xm:sqref>C4:C5</xm:sqref>
        </x14:dataValidation>
      </x14:dataValidations>
    </ext>
  </extLst>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5FC4E9-36B2-4E8E-B610-BB8C20B6B3DB}">
  <sheetPr>
    <tabColor rgb="FF92D050"/>
  </sheetPr>
  <dimension ref="A1:AI24"/>
  <sheetViews>
    <sheetView topLeftCell="A8" workbookViewId="0">
      <selection activeCell="B16" sqref="B16"/>
    </sheetView>
  </sheetViews>
  <sheetFormatPr defaultColWidth="9.140625" defaultRowHeight="15"/>
  <cols>
    <col min="1" max="1" width="29.85546875" style="1" customWidth="1"/>
    <col min="2" max="2" width="29.140625" style="1" customWidth="1"/>
    <col min="3" max="4" width="25" style="1" customWidth="1"/>
    <col min="5" max="5" width="25.140625" style="1" customWidth="1"/>
    <col min="6" max="9" width="25" style="1" customWidth="1"/>
    <col min="10" max="10" width="35.85546875" style="1" customWidth="1"/>
    <col min="11" max="15" width="25" style="1" customWidth="1"/>
    <col min="16" max="16" width="30" style="1" customWidth="1"/>
    <col min="17" max="17" width="33.5703125" style="1" customWidth="1"/>
    <col min="18" max="21" width="25" style="1" customWidth="1"/>
    <col min="22" max="22" width="15" style="1" customWidth="1"/>
    <col min="23" max="23" width="19.5703125" style="1" customWidth="1"/>
    <col min="24" max="24" width="19.140625" style="1" customWidth="1"/>
    <col min="25" max="25" width="15" style="1" customWidth="1"/>
    <col min="26" max="16384" width="9.140625" style="1"/>
  </cols>
  <sheetData>
    <row r="1" spans="1:35" ht="29.25" customHeight="1">
      <c r="A1" s="1942" t="s">
        <v>93</v>
      </c>
      <c r="B1" s="1942"/>
      <c r="C1" s="2003" t="s">
        <v>1</v>
      </c>
      <c r="D1" s="2003"/>
      <c r="E1" s="104" t="s">
        <v>125</v>
      </c>
      <c r="F1" s="246"/>
      <c r="G1" s="247"/>
      <c r="H1" s="455"/>
      <c r="I1" s="455"/>
      <c r="J1" s="455"/>
      <c r="K1" s="455"/>
      <c r="L1" s="455"/>
      <c r="M1" s="455"/>
      <c r="N1" s="455"/>
      <c r="O1" s="455"/>
      <c r="P1" s="455"/>
      <c r="Q1" s="455"/>
      <c r="R1" s="455"/>
      <c r="S1" s="455"/>
      <c r="T1" s="455"/>
      <c r="U1" s="455"/>
    </row>
    <row r="2" spans="1:35">
      <c r="A2" s="248" t="s">
        <v>126</v>
      </c>
      <c r="B2" s="2007" t="str">
        <f>'Objetos de dominio'!A20</f>
        <v>Motivo</v>
      </c>
      <c r="C2" s="2007"/>
      <c r="D2" s="2007"/>
      <c r="E2" s="2007"/>
      <c r="F2" s="2007"/>
      <c r="G2" s="2007"/>
      <c r="H2" s="2007"/>
      <c r="I2" s="2007"/>
      <c r="J2" s="2007"/>
      <c r="K2" s="2007"/>
      <c r="L2" s="2007"/>
      <c r="M2" s="2007"/>
      <c r="N2" s="2007"/>
      <c r="O2" s="2007"/>
      <c r="P2" s="2007"/>
      <c r="Q2" s="2007"/>
      <c r="R2" s="2007"/>
      <c r="S2" s="2007"/>
      <c r="T2" s="2007"/>
      <c r="U2" s="2007"/>
    </row>
    <row r="3" spans="1:35">
      <c r="A3" s="248" t="s">
        <v>127</v>
      </c>
      <c r="B3" s="2004" t="str">
        <f>'Objetos de dominio'!B20</f>
        <v>Representa el motivo por el cual se esta realizando un reclamo</v>
      </c>
      <c r="C3" s="2005"/>
      <c r="D3" s="2005"/>
      <c r="E3" s="2005"/>
      <c r="F3" s="2005"/>
      <c r="G3" s="2005"/>
      <c r="H3" s="2005"/>
      <c r="I3" s="2005"/>
      <c r="J3" s="2005"/>
      <c r="K3" s="2005"/>
      <c r="L3" s="2005"/>
      <c r="M3" s="2005"/>
      <c r="N3" s="2005"/>
      <c r="O3" s="2005"/>
      <c r="P3" s="2005"/>
      <c r="Q3" s="2005"/>
      <c r="R3" s="2005"/>
      <c r="S3" s="2005"/>
      <c r="T3" s="2005"/>
      <c r="U3" s="2006"/>
    </row>
    <row r="4" spans="1:35">
      <c r="A4" s="249" t="s">
        <v>129</v>
      </c>
      <c r="B4" s="2008" t="s">
        <v>7</v>
      </c>
      <c r="C4" s="2009"/>
      <c r="D4" s="2009"/>
      <c r="E4" s="2009"/>
      <c r="F4" s="2009"/>
      <c r="G4" s="2009"/>
      <c r="H4" s="2009"/>
      <c r="I4" s="2009"/>
      <c r="J4" s="2009"/>
      <c r="K4" s="2009"/>
      <c r="L4" s="2009"/>
      <c r="M4" s="2009"/>
      <c r="N4" s="2009"/>
      <c r="O4" s="2009"/>
      <c r="P4" s="2009"/>
      <c r="Q4" s="2009"/>
      <c r="R4" s="2009"/>
      <c r="S4" s="2009"/>
      <c r="T4" s="2009"/>
      <c r="U4" s="2010"/>
    </row>
    <row r="5" spans="1:35" ht="29.25">
      <c r="A5" s="9" t="s">
        <v>130</v>
      </c>
      <c r="B5" s="25" t="s">
        <v>131</v>
      </c>
      <c r="C5" s="25" t="s">
        <v>132</v>
      </c>
      <c r="D5" s="25" t="s">
        <v>133</v>
      </c>
      <c r="E5" s="25" t="s">
        <v>134</v>
      </c>
      <c r="F5" s="9" t="s">
        <v>135</v>
      </c>
      <c r="G5" s="9" t="s">
        <v>136</v>
      </c>
      <c r="H5" s="9" t="s">
        <v>137</v>
      </c>
      <c r="I5" s="9" t="s">
        <v>138</v>
      </c>
      <c r="J5" s="9" t="s">
        <v>139</v>
      </c>
      <c r="K5" s="9" t="s">
        <v>140</v>
      </c>
      <c r="L5" s="9" t="s">
        <v>141</v>
      </c>
      <c r="M5" s="9" t="s">
        <v>142</v>
      </c>
      <c r="N5" s="88" t="s">
        <v>143</v>
      </c>
      <c r="O5" s="9" t="s">
        <v>144</v>
      </c>
      <c r="P5" s="9" t="s">
        <v>145</v>
      </c>
      <c r="Q5" s="9" t="s">
        <v>146</v>
      </c>
      <c r="R5" s="9" t="s">
        <v>147</v>
      </c>
      <c r="S5" s="9" t="s">
        <v>148</v>
      </c>
      <c r="T5" s="9" t="s">
        <v>149</v>
      </c>
      <c r="U5" s="9" t="s">
        <v>150</v>
      </c>
      <c r="V5" s="625" t="str">
        <f>A20</f>
        <v>Crear motivo</v>
      </c>
      <c r="W5" s="626" t="str">
        <f>A22</f>
        <v>Consultar motivos</v>
      </c>
      <c r="X5" s="627" t="str">
        <f>A23</f>
        <v>Actualizar motivo</v>
      </c>
      <c r="Y5" s="628" t="str">
        <f>A24</f>
        <v>Eliminar motivo</v>
      </c>
    </row>
    <row r="6" spans="1:35" ht="120">
      <c r="A6" s="9" t="s">
        <v>100</v>
      </c>
      <c r="B6" s="9" t="s">
        <v>154</v>
      </c>
      <c r="C6" s="9">
        <v>36</v>
      </c>
      <c r="D6" s="9">
        <v>36</v>
      </c>
      <c r="E6" s="9" t="s">
        <v>157</v>
      </c>
      <c r="F6" s="9" t="s">
        <v>155</v>
      </c>
      <c r="G6" s="9" t="s">
        <v>155</v>
      </c>
      <c r="H6" s="9">
        <v>36</v>
      </c>
      <c r="I6" s="9">
        <v>36</v>
      </c>
      <c r="J6" s="9" t="s">
        <v>156</v>
      </c>
      <c r="K6" s="9" t="s">
        <v>155</v>
      </c>
      <c r="L6" s="9" t="s">
        <v>1820</v>
      </c>
      <c r="M6" s="9" t="s">
        <v>159</v>
      </c>
      <c r="N6" s="9" t="s">
        <v>159</v>
      </c>
      <c r="O6" s="9" t="s">
        <v>159</v>
      </c>
      <c r="P6" s="9" t="s">
        <v>158</v>
      </c>
      <c r="Q6" s="9" t="s">
        <v>159</v>
      </c>
      <c r="R6" s="9" t="s">
        <v>158</v>
      </c>
      <c r="S6" s="9" t="s">
        <v>159</v>
      </c>
      <c r="T6" s="9" t="s">
        <v>159</v>
      </c>
      <c r="U6" s="9" t="s">
        <v>292</v>
      </c>
      <c r="V6" s="623"/>
      <c r="W6" s="586"/>
      <c r="X6" s="585"/>
      <c r="Y6" s="624"/>
    </row>
    <row r="7" spans="1:35" ht="57.75">
      <c r="A7" s="9" t="s">
        <v>1821</v>
      </c>
      <c r="B7" s="9" t="s">
        <v>312</v>
      </c>
      <c r="C7" s="9">
        <v>5</v>
      </c>
      <c r="D7" s="9">
        <v>500</v>
      </c>
      <c r="E7" s="9" t="s">
        <v>155</v>
      </c>
      <c r="F7" s="9" t="s">
        <v>155</v>
      </c>
      <c r="G7" s="9" t="s">
        <v>155</v>
      </c>
      <c r="H7" s="9" t="s">
        <v>155</v>
      </c>
      <c r="I7" s="9" t="s">
        <v>155</v>
      </c>
      <c r="J7" s="116" t="s">
        <v>734</v>
      </c>
      <c r="K7" s="9" t="s">
        <v>1822</v>
      </c>
      <c r="L7" s="9" t="s">
        <v>1823</v>
      </c>
      <c r="M7" s="9" t="s">
        <v>1053</v>
      </c>
      <c r="N7" s="9" t="s">
        <v>1053</v>
      </c>
      <c r="O7" s="9" t="s">
        <v>158</v>
      </c>
      <c r="P7" s="9" t="s">
        <v>158</v>
      </c>
      <c r="Q7" s="9" t="s">
        <v>1053</v>
      </c>
      <c r="R7" s="9" t="s">
        <v>1053</v>
      </c>
      <c r="S7" s="9" t="s">
        <v>158</v>
      </c>
      <c r="T7" s="9" t="s">
        <v>158</v>
      </c>
      <c r="U7" s="9" t="s">
        <v>1824</v>
      </c>
      <c r="V7" s="623"/>
      <c r="W7" s="586"/>
      <c r="X7" s="585"/>
      <c r="Y7" s="624"/>
    </row>
    <row r="8" spans="1:35">
      <c r="A8" s="9" t="s">
        <v>1825</v>
      </c>
      <c r="B8" s="9" t="s">
        <v>312</v>
      </c>
      <c r="C8" s="9">
        <v>3</v>
      </c>
      <c r="D8" s="9">
        <v>50</v>
      </c>
      <c r="E8" s="9" t="s">
        <v>155</v>
      </c>
      <c r="F8" s="9" t="s">
        <v>155</v>
      </c>
      <c r="G8" s="9" t="s">
        <v>155</v>
      </c>
      <c r="H8" s="9" t="s">
        <v>155</v>
      </c>
      <c r="I8" s="9" t="s">
        <v>155</v>
      </c>
      <c r="J8" s="9" t="s">
        <v>734</v>
      </c>
      <c r="K8" s="9" t="s">
        <v>1826</v>
      </c>
      <c r="L8" s="9" t="s">
        <v>1827</v>
      </c>
      <c r="M8" s="9" t="s">
        <v>1053</v>
      </c>
      <c r="N8" s="9" t="s">
        <v>1053</v>
      </c>
      <c r="O8" s="9" t="s">
        <v>158</v>
      </c>
      <c r="P8" s="9" t="s">
        <v>158</v>
      </c>
      <c r="Q8" s="9" t="s">
        <v>1053</v>
      </c>
      <c r="R8" s="9" t="s">
        <v>1053</v>
      </c>
      <c r="S8" s="9" t="s">
        <v>158</v>
      </c>
      <c r="T8" s="9" t="s">
        <v>158</v>
      </c>
      <c r="U8" s="9" t="s">
        <v>1828</v>
      </c>
      <c r="V8" s="623"/>
      <c r="W8" s="586"/>
      <c r="X8" s="585"/>
      <c r="Y8" s="624"/>
    </row>
    <row r="9" spans="1:35">
      <c r="O9" s="70"/>
      <c r="P9" s="70"/>
      <c r="Q9" s="70"/>
      <c r="R9" s="70"/>
      <c r="S9" s="70"/>
      <c r="T9" s="70"/>
      <c r="U9" s="70"/>
      <c r="V9" s="70"/>
      <c r="W9" s="70"/>
      <c r="X9" s="76"/>
      <c r="Y9" s="70"/>
      <c r="Z9" s="70"/>
      <c r="AA9" s="70"/>
      <c r="AB9" s="70"/>
      <c r="AC9" s="70"/>
      <c r="AD9" s="70"/>
      <c r="AE9" s="70"/>
      <c r="AF9" s="70"/>
      <c r="AG9" s="70"/>
      <c r="AH9" s="70"/>
      <c r="AI9" s="70"/>
    </row>
    <row r="11" spans="1:35">
      <c r="A11" s="1350" t="s">
        <v>169</v>
      </c>
      <c r="B11" s="1351"/>
      <c r="C11" s="1352"/>
    </row>
    <row r="12" spans="1:35">
      <c r="A12" s="78" t="s">
        <v>2</v>
      </c>
      <c r="B12" s="81" t="s">
        <v>150</v>
      </c>
      <c r="C12" s="414" t="s">
        <v>170</v>
      </c>
      <c r="E12" s="70"/>
      <c r="F12" s="70"/>
    </row>
    <row r="13" spans="1:35" ht="15" customHeight="1">
      <c r="A13" s="1446" t="s">
        <v>1829</v>
      </c>
      <c r="B13" s="1447" t="str">
        <f>Motivo_Muestreo!D2</f>
        <v>Combinación única que indica que el identificador de un motivo ce reclamo no se puede repetir</v>
      </c>
      <c r="C13" s="73" t="str">
        <f>Motivo_Muestreo!A3</f>
        <v>id</v>
      </c>
      <c r="E13" s="70"/>
      <c r="F13" s="70"/>
      <c r="G13" s="117"/>
      <c r="H13" s="118"/>
      <c r="I13" s="118"/>
      <c r="J13" s="118"/>
    </row>
    <row r="14" spans="1:35" ht="29.25">
      <c r="A14" s="1482"/>
      <c r="B14" s="1484"/>
      <c r="C14" s="429" t="str">
        <f>Motivo_Muestreo!B3</f>
        <v>Descripcion dada por comprador</v>
      </c>
    </row>
    <row r="15" spans="1:35">
      <c r="A15" s="1483"/>
      <c r="B15" s="1485"/>
      <c r="C15" s="75" t="str">
        <f>Motivo_Muestreo!C3</f>
        <v>CategoriaMotivo</v>
      </c>
    </row>
    <row r="18" spans="1:18">
      <c r="A18" s="2813" t="s">
        <v>172</v>
      </c>
      <c r="B18" s="2814"/>
      <c r="C18" s="2815" t="s">
        <v>3</v>
      </c>
      <c r="D18" s="2816"/>
      <c r="E18" s="2816"/>
      <c r="F18" s="2814"/>
      <c r="G18" s="2817" t="s">
        <v>173</v>
      </c>
      <c r="H18" s="2817"/>
      <c r="I18" s="2818"/>
      <c r="J18" s="2817" t="s">
        <v>174</v>
      </c>
      <c r="K18" s="2817"/>
      <c r="L18" s="2817"/>
      <c r="M18" s="2817"/>
      <c r="N18" s="2818"/>
      <c r="O18" s="2817" t="s">
        <v>175</v>
      </c>
      <c r="P18" s="2818"/>
      <c r="Q18" s="2817" t="s">
        <v>176</v>
      </c>
      <c r="R18" s="2819"/>
    </row>
    <row r="19" spans="1:18">
      <c r="A19" s="2820"/>
      <c r="B19" s="2821"/>
      <c r="C19" s="2822"/>
      <c r="D19" s="2823"/>
      <c r="E19" s="2823"/>
      <c r="F19" s="2821"/>
      <c r="G19" s="494" t="s">
        <v>177</v>
      </c>
      <c r="H19" s="494" t="s">
        <v>178</v>
      </c>
      <c r="I19" s="494" t="s">
        <v>3</v>
      </c>
      <c r="J19" s="494" t="s">
        <v>179</v>
      </c>
      <c r="K19" s="2824" t="s">
        <v>3</v>
      </c>
      <c r="L19" s="2824"/>
      <c r="M19" s="2824"/>
      <c r="N19" s="2825"/>
      <c r="O19" s="494" t="s">
        <v>180</v>
      </c>
      <c r="P19" s="494" t="s">
        <v>3</v>
      </c>
      <c r="Q19" s="494" t="s">
        <v>181</v>
      </c>
      <c r="R19" s="463" t="s">
        <v>182</v>
      </c>
    </row>
    <row r="20" spans="1:18" ht="29.25">
      <c r="A20" s="1763" t="s">
        <v>1830</v>
      </c>
      <c r="B20" s="1763"/>
      <c r="C20" s="1764" t="s">
        <v>1831</v>
      </c>
      <c r="D20" s="1764"/>
      <c r="E20" s="1764"/>
      <c r="F20" s="1764"/>
      <c r="G20" s="2874" t="s">
        <v>738</v>
      </c>
      <c r="H20" s="2874" t="s">
        <v>40</v>
      </c>
      <c r="I20" s="2002" t="s">
        <v>1832</v>
      </c>
      <c r="J20" s="2875" t="s">
        <v>40</v>
      </c>
      <c r="K20" s="1764" t="s">
        <v>1833</v>
      </c>
      <c r="L20" s="1764"/>
      <c r="M20" s="1764"/>
      <c r="N20" s="1764"/>
      <c r="O20" s="575" t="s">
        <v>1834</v>
      </c>
      <c r="P20" s="609" t="s">
        <v>1835</v>
      </c>
      <c r="Q20" s="609" t="s">
        <v>743</v>
      </c>
      <c r="R20" s="575" t="s">
        <v>744</v>
      </c>
    </row>
    <row r="21" spans="1:18" ht="29.25">
      <c r="A21" s="1763"/>
      <c r="B21" s="1763"/>
      <c r="C21" s="1764"/>
      <c r="D21" s="1764"/>
      <c r="E21" s="1764"/>
      <c r="F21" s="1764"/>
      <c r="G21" s="2874"/>
      <c r="H21" s="2874"/>
      <c r="I21" s="2002"/>
      <c r="J21" s="2875"/>
      <c r="K21" s="1764"/>
      <c r="L21" s="1764"/>
      <c r="M21" s="1764"/>
      <c r="N21" s="1764"/>
      <c r="O21" s="575" t="s">
        <v>1836</v>
      </c>
      <c r="P21" s="574" t="s">
        <v>1837</v>
      </c>
      <c r="Q21" s="556" t="s">
        <v>1838</v>
      </c>
      <c r="R21" s="575" t="s">
        <v>190</v>
      </c>
    </row>
    <row r="22" spans="1:18" ht="29.25">
      <c r="A22" s="1759" t="s">
        <v>1839</v>
      </c>
      <c r="B22" s="1759"/>
      <c r="C22" s="1760" t="s">
        <v>1840</v>
      </c>
      <c r="D22" s="1760"/>
      <c r="E22" s="1760"/>
      <c r="F22" s="1760"/>
      <c r="G22" s="587"/>
      <c r="H22" s="587"/>
      <c r="I22" s="610" t="s">
        <v>1841</v>
      </c>
      <c r="J22" s="587" t="s">
        <v>1842</v>
      </c>
      <c r="K22" s="1760" t="s">
        <v>1843</v>
      </c>
      <c r="L22" s="1760"/>
      <c r="M22" s="1760"/>
      <c r="N22" s="1760"/>
      <c r="O22" s="587" t="s">
        <v>1844</v>
      </c>
      <c r="P22" s="588" t="s">
        <v>1845</v>
      </c>
      <c r="Q22" s="610" t="s">
        <v>1846</v>
      </c>
      <c r="R22" s="603" t="s">
        <v>1847</v>
      </c>
    </row>
    <row r="23" spans="1:18" ht="43.5">
      <c r="A23" s="1761" t="s">
        <v>1848</v>
      </c>
      <c r="B23" s="1761"/>
      <c r="C23" s="1762" t="s">
        <v>1849</v>
      </c>
      <c r="D23" s="1762"/>
      <c r="E23" s="1762"/>
      <c r="F23" s="1762"/>
      <c r="G23" s="577" t="s">
        <v>1850</v>
      </c>
      <c r="H23" s="577" t="s">
        <v>312</v>
      </c>
      <c r="I23" s="611" t="s">
        <v>1851</v>
      </c>
      <c r="J23" s="577" t="s">
        <v>40</v>
      </c>
      <c r="K23" s="1762" t="s">
        <v>1852</v>
      </c>
      <c r="L23" s="1762"/>
      <c r="M23" s="1762"/>
      <c r="N23" s="1762"/>
      <c r="O23" s="577" t="s">
        <v>1853</v>
      </c>
      <c r="P23" s="326" t="s">
        <v>1854</v>
      </c>
      <c r="Q23" s="325" t="s">
        <v>1855</v>
      </c>
      <c r="R23" s="611" t="s">
        <v>1856</v>
      </c>
    </row>
    <row r="24" spans="1:18" ht="43.5">
      <c r="A24" s="1755" t="s">
        <v>1857</v>
      </c>
      <c r="B24" s="1755"/>
      <c r="C24" s="1756" t="s">
        <v>1858</v>
      </c>
      <c r="D24" s="1756"/>
      <c r="E24" s="1756"/>
      <c r="F24" s="1756"/>
      <c r="G24" s="589" t="s">
        <v>1859</v>
      </c>
      <c r="H24" s="589" t="s">
        <v>1278</v>
      </c>
      <c r="I24" s="602" t="s">
        <v>1860</v>
      </c>
      <c r="J24" s="589" t="s">
        <v>40</v>
      </c>
      <c r="K24" s="1756" t="s">
        <v>1861</v>
      </c>
      <c r="L24" s="1756"/>
      <c r="M24" s="1756"/>
      <c r="N24" s="1756"/>
      <c r="O24" s="589" t="s">
        <v>1862</v>
      </c>
      <c r="P24" s="590" t="s">
        <v>1863</v>
      </c>
      <c r="Q24" s="608" t="s">
        <v>1864</v>
      </c>
      <c r="R24" s="589" t="s">
        <v>190</v>
      </c>
    </row>
  </sheetData>
  <mergeCells count="31">
    <mergeCell ref="A13:A15"/>
    <mergeCell ref="B13:B15"/>
    <mergeCell ref="A1:B1"/>
    <mergeCell ref="C1:D1"/>
    <mergeCell ref="B3:U3"/>
    <mergeCell ref="A11:C11"/>
    <mergeCell ref="B2:U2"/>
    <mergeCell ref="B4:U4"/>
    <mergeCell ref="Q18:R18"/>
    <mergeCell ref="K19:N19"/>
    <mergeCell ref="A20:B21"/>
    <mergeCell ref="C20:F21"/>
    <mergeCell ref="G20:G21"/>
    <mergeCell ref="H20:H21"/>
    <mergeCell ref="I20:I21"/>
    <mergeCell ref="J20:J21"/>
    <mergeCell ref="K20:N21"/>
    <mergeCell ref="A18:B19"/>
    <mergeCell ref="C18:F19"/>
    <mergeCell ref="G18:I18"/>
    <mergeCell ref="J18:N18"/>
    <mergeCell ref="O18:P18"/>
    <mergeCell ref="A24:B24"/>
    <mergeCell ref="C24:F24"/>
    <mergeCell ref="K24:N24"/>
    <mergeCell ref="A22:B22"/>
    <mergeCell ref="C22:F22"/>
    <mergeCell ref="K22:N22"/>
    <mergeCell ref="A23:B23"/>
    <mergeCell ref="C23:F23"/>
    <mergeCell ref="K23:N23"/>
  </mergeCells>
  <hyperlinks>
    <hyperlink ref="B4" location="'Motivo_Muestreo'!A1" display="Ver" xr:uid="{5C1FE0E6-143F-4662-9AB3-2EDE189F040E}"/>
    <hyperlink ref="E1:G1" location="'Vendedor_muestreo'!A1" display="&lt;&lt;Volver a muestreo" xr:uid="{15BC2335-C025-4BA1-8DDC-2514F13CB192}"/>
    <hyperlink ref="C1:D1" location="'Modelo de dominio'!A1" display="&lt;&lt; volver al modelo de dominio" xr:uid="{0382FEA2-80A5-488F-865C-732A995347EF}"/>
    <hyperlink ref="A1:B1" location="'objetos de dominio'!A1" display="&lt;&lt; Volver al listado de objetos de dominio " xr:uid="{B3826804-3E96-4942-966A-D30776103E17}"/>
    <hyperlink ref="A20" location="RANGE!V5" display="Registrar información de una nueva Categoría" xr:uid="{FE565943-5D84-40DB-8365-50012C5194CA}"/>
    <hyperlink ref="A22" location="RANGE!W5" display="Eliminar de forma definitiva la información de una Categoría" xr:uid="{5A43AAD9-5FB4-478D-883D-15D82EDE6807}"/>
    <hyperlink ref="A23" location="RANGE!X5" display="Consultar información de una Categoría por su identificador" xr:uid="{00ECF295-851D-4CC4-AA71-A7792A30511B}"/>
    <hyperlink ref="A24" location="RANGE!Y5" display="Consultar información de las Categorías" xr:uid="{53B87A76-AA5A-4D56-ABF0-EDEA5E9A6D6C}"/>
    <hyperlink ref="E1" location="'MOTIVO_Muestreo'!A1" display="&lt;&lt;Volver a muestreo" xr:uid="{D116C81E-3578-4415-88EC-37E9C780B7A1}"/>
    <hyperlink ref="V5" location="'Motivo_Caracterizacion'!A25" display="=A25" xr:uid="{4E723B1C-1DDA-414C-9C04-27987B1949EF}"/>
    <hyperlink ref="A20:B21" location="'Motivo_Caracterizacion'!V5" display="Crear motivo" xr:uid="{52BBF331-DB38-4AF0-AEA6-117ABB088583}"/>
    <hyperlink ref="W5" location="'Motivo_Caracterizacion'!A27" display="=A27" xr:uid="{223E2CA8-80B1-4273-8C74-D09E0961AACD}"/>
    <hyperlink ref="A22:B22" location="'Motivo_Caracterizacion'!W5" display="Consultar motivos" xr:uid="{34B0661C-1A23-4B04-9B23-05629F89D600}"/>
    <hyperlink ref="X5" location="'Motivo_Caracterizacion'!A28" display="=A28" xr:uid="{32C15621-19EC-4E89-8348-E6605F64BBC2}"/>
    <hyperlink ref="A23:B23" location="'Motivo_Caracterizacion'!X5" display="Actualizar motivo" xr:uid="{42E6FD51-942A-4AA6-B7F0-E7F305716827}"/>
    <hyperlink ref="Y5" location="'Motivo_Caracterizacion'!A29" display="=A29" xr:uid="{69C49BDD-73CF-42E9-8F4A-911E11C7AB32}"/>
    <hyperlink ref="A24:B24" location="'Motivo_Caracterizacion'!Y5" display="Eliminar motivo" xr:uid="{248EE773-3FB1-401E-9270-F27E35180692}"/>
  </hyperlinks>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showInputMessage="1" showErrorMessage="1" xr:uid="{37699BD3-3397-4357-812F-92D1E1D625C7}">
          <x14:formula1>
            <xm:f>'Valores '!$D$2:$D$3</xm:f>
          </x14:formula1>
          <xm:sqref>AA9:AH9 M6:T8</xm:sqref>
        </x14:dataValidation>
        <x14:dataValidation type="list" allowBlank="1" showInputMessage="1" showErrorMessage="1" xr:uid="{E8D32699-C346-4564-8442-AA02D9226C46}">
          <x14:formula1>
            <xm:f>'Valores '!$C$2:$C$5</xm:f>
          </x14:formula1>
          <xm:sqref>U9 G6:G8</xm:sqref>
        </x14:dataValidation>
        <x14:dataValidation type="list" allowBlank="1" showInputMessage="1" showErrorMessage="1" xr:uid="{3B8D6391-AA3E-420A-BA06-9B1D9CDFD779}">
          <x14:formula1>
            <xm:f>'Valores '!$A$1:$A$19</xm:f>
          </x14:formula1>
          <xm:sqref>P9 B6:B8</xm:sqref>
        </x14:dataValidation>
      </x14:dataValidations>
    </ext>
  </extLs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F1E37E-9E96-4C6C-ADBF-E79BA1AEB4EF}">
  <sheetPr>
    <tabColor rgb="FF92D050"/>
  </sheetPr>
  <dimension ref="A2:M9"/>
  <sheetViews>
    <sheetView workbookViewId="0">
      <selection activeCell="B3" sqref="B3"/>
    </sheetView>
  </sheetViews>
  <sheetFormatPr defaultColWidth="9.140625" defaultRowHeight="15"/>
  <cols>
    <col min="1" max="1" width="18" customWidth="1"/>
    <col min="2" max="2" width="22.28515625" customWidth="1"/>
    <col min="3" max="3" width="29.42578125" customWidth="1"/>
    <col min="4" max="4" width="27.42578125" customWidth="1"/>
    <col min="5" max="5" width="24.85546875" customWidth="1"/>
    <col min="6" max="6" width="29.140625" customWidth="1"/>
    <col min="7" max="7" width="27.85546875" customWidth="1"/>
    <col min="8" max="8" width="35" customWidth="1"/>
    <col min="9" max="9" width="31.85546875" customWidth="1"/>
    <col min="10" max="10" width="31" customWidth="1"/>
    <col min="11" max="11" width="29.7109375" customWidth="1"/>
    <col min="12" max="12" width="25.7109375" customWidth="1"/>
    <col min="13" max="13" width="28.7109375" customWidth="1"/>
  </cols>
  <sheetData>
    <row r="2" spans="1:13">
      <c r="A2" s="202" t="s">
        <v>215</v>
      </c>
      <c r="B2" s="2876" t="s">
        <v>40</v>
      </c>
      <c r="C2" s="2877"/>
      <c r="D2" s="2877"/>
      <c r="E2" s="2877"/>
      <c r="F2" s="2877"/>
      <c r="G2" s="2877"/>
      <c r="H2" s="2877"/>
      <c r="I2" s="2877"/>
      <c r="J2" s="2877"/>
      <c r="K2" s="2877"/>
      <c r="L2" s="2877"/>
      <c r="M2" s="2878"/>
    </row>
    <row r="3" spans="1:13">
      <c r="A3" s="203" t="s">
        <v>127</v>
      </c>
      <c r="B3" s="2011" t="s">
        <v>216</v>
      </c>
      <c r="C3" s="2012"/>
      <c r="D3" s="2012"/>
      <c r="E3" s="2012"/>
      <c r="F3" s="2012"/>
      <c r="G3" s="2012"/>
      <c r="H3" s="2012"/>
      <c r="I3" s="2012"/>
      <c r="J3" s="2012"/>
      <c r="K3" s="2012"/>
      <c r="L3" s="2012"/>
      <c r="M3" s="2013"/>
    </row>
    <row r="4" spans="1:13" ht="15" customHeight="1">
      <c r="A4" s="204" t="s">
        <v>217</v>
      </c>
      <c r="B4" s="2014" t="s">
        <v>218</v>
      </c>
      <c r="C4" s="2015"/>
      <c r="D4" s="205" t="s">
        <v>219</v>
      </c>
      <c r="E4" s="2016" t="s">
        <v>220</v>
      </c>
      <c r="F4" s="2017"/>
      <c r="G4" s="2018" t="s">
        <v>221</v>
      </c>
      <c r="H4" s="2019"/>
      <c r="I4" s="206" t="s">
        <v>222</v>
      </c>
      <c r="J4" s="207" t="s">
        <v>223</v>
      </c>
      <c r="K4" s="208" t="s">
        <v>224</v>
      </c>
      <c r="L4" s="2879" t="s">
        <v>225</v>
      </c>
      <c r="M4" s="2880" t="s">
        <v>226</v>
      </c>
    </row>
    <row r="5" spans="1:13" ht="15" customHeight="1">
      <c r="A5" s="2881" t="s">
        <v>217</v>
      </c>
      <c r="B5" s="2020" t="s">
        <v>227</v>
      </c>
      <c r="C5" s="2020" t="s">
        <v>3</v>
      </c>
      <c r="D5" s="2022" t="s">
        <v>228</v>
      </c>
      <c r="E5" s="2016" t="s">
        <v>229</v>
      </c>
      <c r="F5" s="2017"/>
      <c r="G5" s="2882" t="s">
        <v>230</v>
      </c>
      <c r="H5" s="2883"/>
      <c r="I5" s="2884" t="s">
        <v>231</v>
      </c>
      <c r="J5" s="2885" t="s">
        <v>232</v>
      </c>
      <c r="K5" s="2886" t="s">
        <v>233</v>
      </c>
      <c r="L5" s="2887"/>
      <c r="M5" s="2888"/>
    </row>
    <row r="6" spans="1:13" ht="15" customHeight="1">
      <c r="A6" s="2889"/>
      <c r="B6" s="2021"/>
      <c r="C6" s="2021"/>
      <c r="D6" s="2023"/>
      <c r="E6" s="266" t="s">
        <v>234</v>
      </c>
      <c r="F6" s="266" t="s">
        <v>3</v>
      </c>
      <c r="G6" s="267" t="s">
        <v>235</v>
      </c>
      <c r="H6" s="267" t="s">
        <v>3</v>
      </c>
      <c r="I6" s="2890"/>
      <c r="J6" s="2891"/>
      <c r="K6" s="2892"/>
      <c r="L6" s="2887"/>
      <c r="M6" s="2888"/>
    </row>
    <row r="7" spans="1:13" ht="56.25" customHeight="1">
      <c r="A7" s="221" t="s">
        <v>8</v>
      </c>
      <c r="B7" s="221" t="s">
        <v>1865</v>
      </c>
      <c r="C7" s="182" t="s">
        <v>1866</v>
      </c>
      <c r="D7" s="667" t="s">
        <v>40</v>
      </c>
      <c r="E7" s="667" t="s">
        <v>40</v>
      </c>
      <c r="F7" s="182" t="s">
        <v>1867</v>
      </c>
      <c r="G7" s="667" t="s">
        <v>1868</v>
      </c>
      <c r="H7" s="182" t="s">
        <v>1869</v>
      </c>
      <c r="I7" s="667"/>
      <c r="J7" s="221" t="s">
        <v>1870</v>
      </c>
      <c r="K7" s="681" t="s">
        <v>1871</v>
      </c>
      <c r="L7" s="667" t="s">
        <v>1872</v>
      </c>
      <c r="M7" s="667" t="s">
        <v>1873</v>
      </c>
    </row>
    <row r="8" spans="1:13" ht="82.5" customHeight="1">
      <c r="A8" s="352" t="s">
        <v>263</v>
      </c>
      <c r="B8" s="352" t="s">
        <v>1874</v>
      </c>
      <c r="C8" s="381" t="s">
        <v>1875</v>
      </c>
      <c r="D8" s="332" t="s">
        <v>40</v>
      </c>
      <c r="E8" s="332" t="s">
        <v>40</v>
      </c>
      <c r="F8" s="381" t="s">
        <v>1876</v>
      </c>
      <c r="G8" s="332" t="s">
        <v>1877</v>
      </c>
      <c r="H8" s="381" t="s">
        <v>1878</v>
      </c>
      <c r="I8" s="332"/>
      <c r="J8" s="352" t="s">
        <v>1879</v>
      </c>
      <c r="K8" s="682" t="s">
        <v>1880</v>
      </c>
      <c r="L8" s="332" t="s">
        <v>1881</v>
      </c>
      <c r="M8" s="332" t="s">
        <v>1882</v>
      </c>
    </row>
    <row r="9" spans="1:13" ht="48" customHeight="1">
      <c r="A9" s="358" t="s">
        <v>263</v>
      </c>
      <c r="B9" s="358" t="s">
        <v>1883</v>
      </c>
      <c r="C9" s="356" t="s">
        <v>1884</v>
      </c>
      <c r="D9" s="357" t="s">
        <v>40</v>
      </c>
      <c r="E9" s="357" t="s">
        <v>30</v>
      </c>
      <c r="F9" s="356" t="s">
        <v>1885</v>
      </c>
      <c r="G9" s="357" t="s">
        <v>1886</v>
      </c>
      <c r="H9" s="356" t="s">
        <v>1887</v>
      </c>
      <c r="I9" s="357"/>
      <c r="J9" s="358" t="s">
        <v>1888</v>
      </c>
      <c r="K9" s="683" t="s">
        <v>1889</v>
      </c>
      <c r="L9" s="357" t="s">
        <v>1890</v>
      </c>
      <c r="M9" s="358" t="s">
        <v>1891</v>
      </c>
    </row>
  </sheetData>
  <mergeCells count="16">
    <mergeCell ref="A5:A6"/>
    <mergeCell ref="B5:B6"/>
    <mergeCell ref="C5:C6"/>
    <mergeCell ref="D5:D6"/>
    <mergeCell ref="E5:F5"/>
    <mergeCell ref="G5:H5"/>
    <mergeCell ref="B2:M2"/>
    <mergeCell ref="B3:M3"/>
    <mergeCell ref="B4:C4"/>
    <mergeCell ref="E4:F4"/>
    <mergeCell ref="G4:H4"/>
    <mergeCell ref="L4:L6"/>
    <mergeCell ref="M4:M6"/>
    <mergeCell ref="I5:I6"/>
    <mergeCell ref="J5:J6"/>
    <mergeCell ref="K5:K6"/>
  </mergeCells>
  <hyperlinks>
    <hyperlink ref="B3:M3" location="'motivo_muestreo'!A1" display="Muestreo de datos….." xr:uid="{325513E9-2ABA-4338-8506-D944BCF5F8D0}"/>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66B3D-67AB-4C43-B422-53D6268341D6}">
  <sheetPr>
    <tabColor theme="1" tint="4.9989318521683403E-2"/>
  </sheetPr>
  <dimension ref="A1:F11"/>
  <sheetViews>
    <sheetView workbookViewId="0">
      <selection activeCell="A3" sqref="A3"/>
    </sheetView>
  </sheetViews>
  <sheetFormatPr defaultRowHeight="15"/>
  <cols>
    <col min="1" max="1" width="28.140625" customWidth="1"/>
    <col min="2" max="2" width="21" customWidth="1"/>
    <col min="3" max="3" width="15.28515625" customWidth="1"/>
    <col min="4" max="4" width="18.5703125" customWidth="1"/>
    <col min="5" max="5" width="20.28515625" customWidth="1"/>
    <col min="6" max="6" width="14.140625" customWidth="1"/>
  </cols>
  <sheetData>
    <row r="1" spans="1:6">
      <c r="A1" s="2028" t="s">
        <v>1193</v>
      </c>
      <c r="B1" s="2028"/>
      <c r="C1" s="1337" t="s">
        <v>1</v>
      </c>
      <c r="D1" s="1337"/>
      <c r="E1" s="3"/>
      <c r="F1" s="3"/>
    </row>
    <row r="2" spans="1:6" ht="65.25">
      <c r="A2" s="144" t="s">
        <v>1892</v>
      </c>
      <c r="B2" s="145" t="s">
        <v>1893</v>
      </c>
      <c r="C2" s="145" t="s">
        <v>1894</v>
      </c>
      <c r="D2" s="145" t="s">
        <v>1895</v>
      </c>
      <c r="E2" s="145" t="s">
        <v>1896</v>
      </c>
      <c r="F2" s="29" t="s">
        <v>1897</v>
      </c>
    </row>
    <row r="3" spans="1:6" ht="29.25">
      <c r="A3" s="9" t="s">
        <v>100</v>
      </c>
      <c r="B3" s="9" t="s">
        <v>1898</v>
      </c>
      <c r="C3" s="9" t="s">
        <v>103</v>
      </c>
      <c r="D3" s="7" t="s">
        <v>1899</v>
      </c>
      <c r="E3" s="9" t="s">
        <v>1900</v>
      </c>
      <c r="F3" s="550" t="s">
        <v>445</v>
      </c>
    </row>
    <row r="4" spans="1:6" ht="72.75">
      <c r="A4" s="9" t="s">
        <v>107</v>
      </c>
      <c r="B4" s="9" t="s">
        <v>107</v>
      </c>
      <c r="C4" s="7">
        <v>110111</v>
      </c>
      <c r="D4" s="7" t="s">
        <v>1901</v>
      </c>
      <c r="E4" s="127" t="s">
        <v>1902</v>
      </c>
      <c r="F4" s="13" t="str">
        <f>B4 &amp; "--" &amp; "--" &amp; D4</f>
        <v>3476a1d7-7273-43b1-a8ab-0dfdf4f0018f----Calle a #34-23</v>
      </c>
    </row>
    <row r="5" spans="1:6" ht="87" customHeight="1">
      <c r="A5" s="9" t="s">
        <v>110</v>
      </c>
      <c r="B5" s="9" t="s">
        <v>110</v>
      </c>
      <c r="C5" s="7">
        <v>80002</v>
      </c>
      <c r="D5" s="7" t="s">
        <v>1903</v>
      </c>
      <c r="E5" s="127" t="s">
        <v>1904</v>
      </c>
      <c r="F5" s="13" t="str">
        <f t="shared" ref="F5:F11" si="0">B5 &amp; "--" &amp; "--" &amp; D5</f>
        <v>257563e5-7110-4ad9-a3fe-4bc24808ce4c----Calle 5 #18-03</v>
      </c>
    </row>
    <row r="6" spans="1:6" ht="87" customHeight="1">
      <c r="A6" s="9" t="s">
        <v>113</v>
      </c>
      <c r="B6" s="9" t="s">
        <v>113</v>
      </c>
      <c r="C6" s="7">
        <v>6000</v>
      </c>
      <c r="D6" s="9" t="s">
        <v>1905</v>
      </c>
      <c r="E6" s="127"/>
      <c r="F6" s="13" t="str">
        <f t="shared" si="0"/>
        <v xml:space="preserve"> ec875767-3ea2-44d7-89cd-3a332ec6a60b----Calle 5 de Febrero 123</v>
      </c>
    </row>
    <row r="7" spans="1:6" ht="87" customHeight="1">
      <c r="A7" s="9" t="s">
        <v>117</v>
      </c>
      <c r="B7" s="9" t="s">
        <v>117</v>
      </c>
      <c r="C7" s="7">
        <v>62701</v>
      </c>
      <c r="D7" s="9" t="s">
        <v>1906</v>
      </c>
      <c r="E7" s="127"/>
      <c r="F7" s="13" t="str">
        <f t="shared" si="0"/>
        <v>b21a8265-4b66-4618-852d-c941b7d3a8d1----1234 Elm Street, Suite 56</v>
      </c>
    </row>
    <row r="8" spans="1:6" ht="72.75" customHeight="1">
      <c r="A8" s="9" t="s">
        <v>120</v>
      </c>
      <c r="B8" s="9" t="s">
        <v>120</v>
      </c>
      <c r="C8" s="7">
        <v>50021</v>
      </c>
      <c r="D8" s="7" t="s">
        <v>1907</v>
      </c>
      <c r="E8" s="127"/>
      <c r="F8" s="13" t="str">
        <f t="shared" si="0"/>
        <v>d55866f9-1f9f-419b-a2d0-ac24c95eeef3----Cra #53-13</v>
      </c>
    </row>
    <row r="9" spans="1:6" ht="52.5" customHeight="1">
      <c r="A9" s="1393" t="s">
        <v>1637</v>
      </c>
      <c r="B9" s="1393" t="s">
        <v>1637</v>
      </c>
      <c r="C9" s="2024">
        <v>90012</v>
      </c>
      <c r="D9" s="1393" t="s">
        <v>1908</v>
      </c>
      <c r="E9" s="2024"/>
      <c r="F9" s="2025" t="str">
        <f>B9 &amp; "--" &amp; "--" &amp; D9</f>
        <v>c9b0b2ee-49c9-4e8d-aab0-0a0e0f23e3ea
----123 Main St</v>
      </c>
    </row>
    <row r="10" spans="1:6" ht="4.5" customHeight="1">
      <c r="A10" s="1393"/>
      <c r="B10" s="1393"/>
      <c r="C10" s="2024"/>
      <c r="D10" s="1393"/>
      <c r="E10" s="2024"/>
      <c r="F10" s="2026"/>
    </row>
    <row r="11" spans="1:6">
      <c r="A11" s="1393"/>
      <c r="B11" s="1393"/>
      <c r="C11" s="2024"/>
      <c r="D11" s="1393"/>
      <c r="E11" s="2024"/>
      <c r="F11" s="2027"/>
    </row>
  </sheetData>
  <mergeCells count="8">
    <mergeCell ref="E9:E11"/>
    <mergeCell ref="F9:F11"/>
    <mergeCell ref="A1:B1"/>
    <mergeCell ref="C1:D1"/>
    <mergeCell ref="A9:A11"/>
    <mergeCell ref="B9:B11"/>
    <mergeCell ref="C9:C11"/>
    <mergeCell ref="D9:D11"/>
  </mergeCells>
  <hyperlinks>
    <hyperlink ref="C1:D1" location="'Modelo de dominio'!A1" display="&lt;&lt; volver al modelo de dominio" xr:uid="{1410116B-3851-42F2-8186-319666042158}"/>
    <hyperlink ref="A1:B1" location="'Objetos de dominio'!A1" display="&lt;&lt; volver al listado de objetos de dominio" xr:uid="{E5725E10-F71D-4B15-B7CF-F88E4B7B1F86}"/>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9A3C77-A33A-4F93-830E-DACBE648E584}">
  <sheetPr>
    <tabColor theme="1" tint="4.9989318521683403E-2"/>
  </sheetPr>
  <dimension ref="A1:AH21"/>
  <sheetViews>
    <sheetView topLeftCell="A6" workbookViewId="0">
      <selection activeCell="A13" sqref="A13:A15"/>
    </sheetView>
  </sheetViews>
  <sheetFormatPr defaultRowHeight="15"/>
  <cols>
    <col min="1" max="1" width="15.42578125" customWidth="1"/>
    <col min="2" max="2" width="18.140625" customWidth="1"/>
    <col min="3" max="3" width="17.140625" customWidth="1"/>
    <col min="7" max="7" width="18.140625" customWidth="1"/>
    <col min="8" max="8" width="17.7109375" customWidth="1"/>
    <col min="9" max="9" width="16.140625" customWidth="1"/>
    <col min="10" max="10" width="16" customWidth="1"/>
    <col min="12" max="12" width="18.140625" bestFit="1" customWidth="1"/>
    <col min="15" max="15" width="23.28515625" customWidth="1"/>
    <col min="16" max="16" width="26.5703125" customWidth="1"/>
    <col min="17" max="17" width="12.5703125" customWidth="1"/>
    <col min="18" max="18" width="22.5703125" customWidth="1"/>
    <col min="21" max="21" width="38.42578125" customWidth="1"/>
    <col min="22" max="22" width="18.140625" customWidth="1"/>
    <col min="23" max="23" width="16.28515625" customWidth="1"/>
    <col min="24" max="24" width="17.85546875" customWidth="1"/>
  </cols>
  <sheetData>
    <row r="1" spans="1:34">
      <c r="A1" s="89" t="s">
        <v>126</v>
      </c>
      <c r="B1" s="1816" t="s">
        <v>10</v>
      </c>
      <c r="C1" s="1816"/>
      <c r="D1" s="1816"/>
      <c r="E1" s="1816"/>
      <c r="F1" s="1816"/>
      <c r="G1" s="1816"/>
      <c r="H1" s="1816"/>
      <c r="I1" s="1816"/>
      <c r="J1" s="1816"/>
      <c r="K1" s="1816"/>
      <c r="L1" s="1816"/>
      <c r="M1" s="1816"/>
      <c r="N1" s="1816"/>
      <c r="O1" s="1816"/>
      <c r="P1" s="1816"/>
      <c r="Q1" s="1816"/>
      <c r="R1" s="1816"/>
      <c r="S1" s="1816"/>
      <c r="T1" s="1816"/>
      <c r="U1" s="1816"/>
    </row>
    <row r="2" spans="1:34" ht="15" customHeight="1">
      <c r="A2" s="89" t="s">
        <v>127</v>
      </c>
      <c r="B2" s="2036" t="s">
        <v>1909</v>
      </c>
      <c r="C2" s="2037"/>
      <c r="D2" s="2037"/>
      <c r="E2" s="2037"/>
      <c r="F2" s="2037"/>
      <c r="G2" s="2037"/>
      <c r="H2" s="2037"/>
      <c r="I2" s="2037"/>
      <c r="J2" s="2037"/>
      <c r="K2" s="2037"/>
      <c r="L2" s="2037"/>
      <c r="M2" s="2037"/>
      <c r="N2" s="2037"/>
      <c r="O2" s="2037"/>
      <c r="P2" s="2037"/>
      <c r="Q2" s="2037"/>
      <c r="R2" s="2037"/>
      <c r="S2" s="2037"/>
      <c r="T2" s="2037"/>
      <c r="U2" s="2038"/>
    </row>
    <row r="3" spans="1:34" ht="15" customHeight="1">
      <c r="A3" s="791" t="s">
        <v>129</v>
      </c>
      <c r="B3" s="2039" t="s">
        <v>7</v>
      </c>
      <c r="C3" s="2040"/>
      <c r="D3" s="2040"/>
      <c r="E3" s="2040"/>
      <c r="F3" s="2040"/>
      <c r="G3" s="2040"/>
      <c r="H3" s="2040"/>
      <c r="I3" s="2040"/>
      <c r="J3" s="2040"/>
      <c r="K3" s="2040"/>
      <c r="L3" s="2040"/>
      <c r="M3" s="2040"/>
      <c r="N3" s="2040"/>
      <c r="O3" s="2040"/>
      <c r="P3" s="2040"/>
      <c r="Q3" s="2040"/>
      <c r="R3" s="2040"/>
      <c r="S3" s="2040"/>
      <c r="T3" s="2040"/>
      <c r="U3" s="2041"/>
    </row>
    <row r="4" spans="1:34" ht="72.75">
      <c r="A4" s="9" t="s">
        <v>130</v>
      </c>
      <c r="B4" s="25" t="s">
        <v>131</v>
      </c>
      <c r="C4" s="25" t="s">
        <v>132</v>
      </c>
      <c r="D4" s="25" t="s">
        <v>133</v>
      </c>
      <c r="E4" s="25" t="s">
        <v>134</v>
      </c>
      <c r="F4" s="9" t="s">
        <v>135</v>
      </c>
      <c r="G4" s="9" t="s">
        <v>136</v>
      </c>
      <c r="H4" s="9" t="s">
        <v>137</v>
      </c>
      <c r="I4" s="9" t="s">
        <v>138</v>
      </c>
      <c r="J4" s="9" t="s">
        <v>139</v>
      </c>
      <c r="K4" s="9" t="s">
        <v>140</v>
      </c>
      <c r="L4" s="9" t="s">
        <v>141</v>
      </c>
      <c r="M4" s="9" t="s">
        <v>142</v>
      </c>
      <c r="N4" s="88" t="s">
        <v>143</v>
      </c>
      <c r="O4" s="9" t="s">
        <v>144</v>
      </c>
      <c r="P4" s="9" t="s">
        <v>145</v>
      </c>
      <c r="Q4" s="9" t="s">
        <v>146</v>
      </c>
      <c r="R4" s="9" t="s">
        <v>147</v>
      </c>
      <c r="S4" s="9" t="s">
        <v>148</v>
      </c>
      <c r="T4" s="9" t="s">
        <v>149</v>
      </c>
      <c r="U4" s="9" t="s">
        <v>150</v>
      </c>
    </row>
    <row r="5" spans="1:34" ht="231">
      <c r="A5" s="63" t="s">
        <v>100</v>
      </c>
      <c r="B5" s="63" t="s">
        <v>312</v>
      </c>
      <c r="C5" s="63">
        <v>36</v>
      </c>
      <c r="D5" s="63">
        <v>36</v>
      </c>
      <c r="E5" s="63" t="s">
        <v>157</v>
      </c>
      <c r="F5" s="63" t="s">
        <v>155</v>
      </c>
      <c r="G5" s="63" t="s">
        <v>155</v>
      </c>
      <c r="H5" s="63">
        <v>36</v>
      </c>
      <c r="I5" s="63">
        <v>36</v>
      </c>
      <c r="J5" s="63" t="s">
        <v>156</v>
      </c>
      <c r="K5" s="63" t="s">
        <v>155</v>
      </c>
      <c r="L5" s="63" t="s">
        <v>1820</v>
      </c>
      <c r="M5" s="63" t="s">
        <v>159</v>
      </c>
      <c r="N5" s="63" t="s">
        <v>159</v>
      </c>
      <c r="O5" s="63" t="s">
        <v>159</v>
      </c>
      <c r="P5" s="63" t="s">
        <v>158</v>
      </c>
      <c r="Q5" s="63" t="s">
        <v>159</v>
      </c>
      <c r="R5" s="63" t="s">
        <v>158</v>
      </c>
      <c r="S5" s="63" t="s">
        <v>159</v>
      </c>
      <c r="T5" s="63" t="s">
        <v>159</v>
      </c>
      <c r="U5" s="63" t="s">
        <v>292</v>
      </c>
      <c r="V5" s="925" t="str">
        <f>A19</f>
        <v>Registrar direccion</v>
      </c>
      <c r="W5" s="926" t="str">
        <f>A20</f>
        <v>Editar direccion</v>
      </c>
      <c r="X5" s="927" t="str">
        <f>A21</f>
        <v>Eliminar direccion</v>
      </c>
      <c r="Y5" s="1"/>
      <c r="Z5" s="1"/>
      <c r="AA5" s="1"/>
      <c r="AB5" s="1"/>
      <c r="AC5" s="1"/>
      <c r="AD5" s="1"/>
      <c r="AE5" s="1"/>
      <c r="AF5" s="1"/>
      <c r="AG5" s="1"/>
      <c r="AH5" s="1"/>
    </row>
    <row r="6" spans="1:34" ht="231">
      <c r="A6" s="9" t="s">
        <v>1898</v>
      </c>
      <c r="B6" s="63" t="s">
        <v>154</v>
      </c>
      <c r="C6" s="63">
        <v>36</v>
      </c>
      <c r="D6" s="63">
        <v>36</v>
      </c>
      <c r="E6" s="63" t="s">
        <v>157</v>
      </c>
      <c r="F6" s="63" t="s">
        <v>155</v>
      </c>
      <c r="G6" s="63" t="s">
        <v>155</v>
      </c>
      <c r="H6" s="63">
        <v>36</v>
      </c>
      <c r="I6" s="63">
        <v>36</v>
      </c>
      <c r="J6" s="63" t="s">
        <v>156</v>
      </c>
      <c r="K6" s="63" t="s">
        <v>155</v>
      </c>
      <c r="L6" s="63" t="s">
        <v>1820</v>
      </c>
      <c r="M6" s="63" t="s">
        <v>159</v>
      </c>
      <c r="N6" s="63" t="s">
        <v>159</v>
      </c>
      <c r="O6" s="63" t="s">
        <v>159</v>
      </c>
      <c r="P6" s="63" t="s">
        <v>158</v>
      </c>
      <c r="Q6" s="63" t="s">
        <v>159</v>
      </c>
      <c r="R6" s="63" t="s">
        <v>158</v>
      </c>
      <c r="S6" s="63" t="s">
        <v>159</v>
      </c>
      <c r="T6" s="9" t="s">
        <v>1053</v>
      </c>
      <c r="U6" s="9" t="s">
        <v>1910</v>
      </c>
    </row>
    <row r="7" spans="1:34" ht="29.25">
      <c r="A7" s="9" t="s">
        <v>103</v>
      </c>
      <c r="B7" s="7" t="s">
        <v>312</v>
      </c>
      <c r="C7" s="7">
        <v>4</v>
      </c>
      <c r="D7" s="7">
        <v>10</v>
      </c>
      <c r="E7" s="7" t="s">
        <v>155</v>
      </c>
      <c r="F7" s="7" t="s">
        <v>155</v>
      </c>
      <c r="G7" s="7" t="s">
        <v>155</v>
      </c>
      <c r="H7" s="7" t="s">
        <v>155</v>
      </c>
      <c r="I7" s="7" t="s">
        <v>155</v>
      </c>
      <c r="J7" s="7" t="s">
        <v>1359</v>
      </c>
      <c r="K7" s="7" t="s">
        <v>1911</v>
      </c>
      <c r="L7" s="7" t="s">
        <v>1912</v>
      </c>
      <c r="M7" s="7" t="s">
        <v>1053</v>
      </c>
      <c r="N7" s="7" t="s">
        <v>1053</v>
      </c>
      <c r="O7" s="7" t="s">
        <v>158</v>
      </c>
      <c r="P7" s="7" t="s">
        <v>158</v>
      </c>
      <c r="Q7" s="7" t="s">
        <v>1053</v>
      </c>
      <c r="R7" s="7" t="s">
        <v>1053</v>
      </c>
      <c r="S7" s="7" t="s">
        <v>158</v>
      </c>
      <c r="T7" s="7" t="s">
        <v>158</v>
      </c>
      <c r="U7" s="9" t="s">
        <v>1913</v>
      </c>
    </row>
    <row r="8" spans="1:34">
      <c r="A8" s="9" t="s">
        <v>1899</v>
      </c>
      <c r="B8" s="7" t="s">
        <v>312</v>
      </c>
      <c r="C8" s="7">
        <v>5</v>
      </c>
      <c r="D8" s="7">
        <v>150</v>
      </c>
      <c r="E8" s="7" t="s">
        <v>155</v>
      </c>
      <c r="F8" s="7" t="s">
        <v>155</v>
      </c>
      <c r="G8" s="7" t="s">
        <v>155</v>
      </c>
      <c r="H8" s="7" t="s">
        <v>155</v>
      </c>
      <c r="I8" s="7" t="s">
        <v>155</v>
      </c>
      <c r="J8" s="7" t="s">
        <v>734</v>
      </c>
      <c r="K8" s="7" t="s">
        <v>1911</v>
      </c>
      <c r="L8" s="7" t="s">
        <v>1373</v>
      </c>
      <c r="M8" s="7" t="s">
        <v>1053</v>
      </c>
      <c r="N8" s="7" t="s">
        <v>1053</v>
      </c>
      <c r="O8" s="7" t="s">
        <v>158</v>
      </c>
      <c r="P8" s="7" t="s">
        <v>158</v>
      </c>
      <c r="Q8" s="7" t="s">
        <v>1053</v>
      </c>
      <c r="R8" s="7" t="s">
        <v>1053</v>
      </c>
      <c r="S8" s="7" t="s">
        <v>158</v>
      </c>
      <c r="T8" s="7" t="s">
        <v>158</v>
      </c>
      <c r="U8" s="9" t="s">
        <v>1914</v>
      </c>
    </row>
    <row r="9" spans="1:34" ht="29.25">
      <c r="A9" s="9" t="s">
        <v>1900</v>
      </c>
      <c r="B9" s="7" t="s">
        <v>312</v>
      </c>
      <c r="C9" s="7">
        <v>0</v>
      </c>
      <c r="D9" s="7">
        <v>250</v>
      </c>
      <c r="E9" s="7" t="s">
        <v>155</v>
      </c>
      <c r="F9" s="7" t="s">
        <v>155</v>
      </c>
      <c r="G9" s="7" t="s">
        <v>155</v>
      </c>
      <c r="H9" s="7" t="s">
        <v>155</v>
      </c>
      <c r="I9" s="7" t="s">
        <v>155</v>
      </c>
      <c r="J9" s="7" t="s">
        <v>734</v>
      </c>
      <c r="K9" s="7" t="s">
        <v>1911</v>
      </c>
      <c r="L9" s="7" t="s">
        <v>1915</v>
      </c>
      <c r="M9" s="7" t="s">
        <v>1053</v>
      </c>
      <c r="N9" s="7" t="s">
        <v>1053</v>
      </c>
      <c r="O9" s="7" t="s">
        <v>158</v>
      </c>
      <c r="P9" s="7" t="s">
        <v>158</v>
      </c>
      <c r="Q9" s="7" t="s">
        <v>158</v>
      </c>
      <c r="R9" s="7" t="s">
        <v>1053</v>
      </c>
      <c r="S9" s="7" t="s">
        <v>158</v>
      </c>
      <c r="T9" s="7" t="s">
        <v>158</v>
      </c>
      <c r="U9" s="9" t="s">
        <v>1916</v>
      </c>
    </row>
    <row r="11" spans="1:34">
      <c r="A11" s="1350" t="s">
        <v>169</v>
      </c>
      <c r="B11" s="1351"/>
      <c r="C11" s="1352"/>
    </row>
    <row r="12" spans="1:34">
      <c r="A12" s="78" t="s">
        <v>2</v>
      </c>
      <c r="B12" s="81" t="s">
        <v>150</v>
      </c>
      <c r="C12" s="414" t="s">
        <v>170</v>
      </c>
    </row>
    <row r="13" spans="1:34">
      <c r="A13" s="1446" t="s">
        <v>1917</v>
      </c>
      <c r="B13" s="1447" t="str">
        <f>DireccionEntrega_Muestreo!F2</f>
        <v xml:space="preserve">Corresponde a la combinación única de cada direccion de entrega sin la posibilidad de repetirse </v>
      </c>
      <c r="C13" s="73" t="str">
        <f>DireccionEntrega_Muestreo!B3</f>
        <v>CompradorID</v>
      </c>
    </row>
    <row r="14" spans="1:34" ht="72.75">
      <c r="A14" s="1482"/>
      <c r="B14" s="1484"/>
      <c r="C14" s="429" t="str">
        <f>DireccionEntrega_Muestreo!C3</f>
        <v>codigoPostal</v>
      </c>
    </row>
    <row r="15" spans="1:34" ht="29.25">
      <c r="A15" s="1483"/>
      <c r="B15" s="1485"/>
      <c r="C15" s="75" t="str">
        <f>DireccionEntrega_Muestreo!D3</f>
        <v>Calle</v>
      </c>
    </row>
    <row r="17" spans="1:18">
      <c r="A17" s="2045" t="s">
        <v>172</v>
      </c>
      <c r="B17" s="2042"/>
      <c r="C17" s="2042" t="s">
        <v>3</v>
      </c>
      <c r="D17" s="2042"/>
      <c r="E17" s="2042"/>
      <c r="F17" s="2042"/>
      <c r="G17" s="2042" t="s">
        <v>173</v>
      </c>
      <c r="H17" s="2042"/>
      <c r="I17" s="2042"/>
      <c r="J17" s="2042" t="s">
        <v>174</v>
      </c>
      <c r="K17" s="2042"/>
      <c r="L17" s="2042"/>
      <c r="M17" s="2042"/>
      <c r="N17" s="2042"/>
      <c r="O17" s="2042" t="s">
        <v>175</v>
      </c>
      <c r="P17" s="2042"/>
      <c r="Q17" s="2042" t="s">
        <v>176</v>
      </c>
      <c r="R17" s="2043"/>
    </row>
    <row r="18" spans="1:18">
      <c r="A18" s="2046"/>
      <c r="B18" s="2044"/>
      <c r="C18" s="2044"/>
      <c r="D18" s="2044"/>
      <c r="E18" s="2044"/>
      <c r="F18" s="2044"/>
      <c r="G18" s="920" t="s">
        <v>177</v>
      </c>
      <c r="H18" s="920" t="s">
        <v>178</v>
      </c>
      <c r="I18" s="920" t="s">
        <v>3</v>
      </c>
      <c r="J18" s="920" t="s">
        <v>179</v>
      </c>
      <c r="K18" s="2044" t="s">
        <v>3</v>
      </c>
      <c r="L18" s="2044"/>
      <c r="M18" s="2044"/>
      <c r="N18" s="2044"/>
      <c r="O18" s="920" t="s">
        <v>180</v>
      </c>
      <c r="P18" s="920" t="s">
        <v>3</v>
      </c>
      <c r="Q18" s="920" t="s">
        <v>181</v>
      </c>
      <c r="R18" s="921" t="s">
        <v>182</v>
      </c>
    </row>
    <row r="19" spans="1:18" ht="72.75">
      <c r="A19" s="2032" t="s">
        <v>1918</v>
      </c>
      <c r="B19" s="1763"/>
      <c r="C19" s="2033" t="s">
        <v>1919</v>
      </c>
      <c r="D19" s="2033"/>
      <c r="E19" s="2033"/>
      <c r="F19" s="2033"/>
      <c r="G19" s="735" t="s">
        <v>1920</v>
      </c>
      <c r="H19" s="735" t="s">
        <v>154</v>
      </c>
      <c r="I19" s="574" t="s">
        <v>1921</v>
      </c>
      <c r="J19" s="735" t="s">
        <v>10</v>
      </c>
      <c r="K19" s="2033" t="s">
        <v>1922</v>
      </c>
      <c r="L19" s="2033"/>
      <c r="M19" s="2033"/>
      <c r="N19" s="2033"/>
      <c r="O19" s="735" t="s">
        <v>1923</v>
      </c>
      <c r="P19" s="574" t="s">
        <v>1257</v>
      </c>
      <c r="Q19" s="574" t="s">
        <v>308</v>
      </c>
      <c r="R19" s="922" t="s">
        <v>190</v>
      </c>
    </row>
    <row r="20" spans="1:18" ht="57.75">
      <c r="A20" s="2034" t="s">
        <v>1924</v>
      </c>
      <c r="B20" s="1759"/>
      <c r="C20" s="2035" t="s">
        <v>1925</v>
      </c>
      <c r="D20" s="2035"/>
      <c r="E20" s="2035"/>
      <c r="F20" s="2035"/>
      <c r="G20" s="858" t="s">
        <v>100</v>
      </c>
      <c r="H20" s="858" t="s">
        <v>312</v>
      </c>
      <c r="I20" s="588" t="s">
        <v>313</v>
      </c>
      <c r="J20" s="858" t="s">
        <v>10</v>
      </c>
      <c r="K20" s="2035" t="s">
        <v>314</v>
      </c>
      <c r="L20" s="2035"/>
      <c r="M20" s="2035"/>
      <c r="N20" s="2035"/>
      <c r="O20" s="858" t="s">
        <v>1926</v>
      </c>
      <c r="P20" s="588" t="s">
        <v>1266</v>
      </c>
      <c r="Q20" s="588" t="s">
        <v>317</v>
      </c>
      <c r="R20" s="923" t="s">
        <v>190</v>
      </c>
    </row>
    <row r="21" spans="1:18" ht="57.75">
      <c r="A21" s="2029" t="s">
        <v>1927</v>
      </c>
      <c r="B21" s="2030"/>
      <c r="C21" s="2031" t="s">
        <v>1928</v>
      </c>
      <c r="D21" s="2031"/>
      <c r="E21" s="2031"/>
      <c r="F21" s="2031"/>
      <c r="G21" s="857" t="s">
        <v>100</v>
      </c>
      <c r="H21" s="857" t="s">
        <v>312</v>
      </c>
      <c r="I21" s="736" t="s">
        <v>1929</v>
      </c>
      <c r="J21" s="857" t="s">
        <v>10</v>
      </c>
      <c r="K21" s="2031" t="s">
        <v>1930</v>
      </c>
      <c r="L21" s="2031"/>
      <c r="M21" s="2031"/>
      <c r="N21" s="2031"/>
      <c r="O21" s="857" t="s">
        <v>1931</v>
      </c>
      <c r="P21" s="736" t="s">
        <v>1274</v>
      </c>
      <c r="Q21" s="736" t="s">
        <v>326</v>
      </c>
      <c r="R21" s="924" t="s">
        <v>190</v>
      </c>
    </row>
  </sheetData>
  <mergeCells count="22">
    <mergeCell ref="B1:U1"/>
    <mergeCell ref="B2:U2"/>
    <mergeCell ref="B3:U3"/>
    <mergeCell ref="Q17:R17"/>
    <mergeCell ref="K18:N18"/>
    <mergeCell ref="A17:B18"/>
    <mergeCell ref="C17:F18"/>
    <mergeCell ref="G17:I17"/>
    <mergeCell ref="J17:N17"/>
    <mergeCell ref="O17:P17"/>
    <mergeCell ref="A11:C11"/>
    <mergeCell ref="A13:A15"/>
    <mergeCell ref="B13:B15"/>
    <mergeCell ref="A21:B21"/>
    <mergeCell ref="C21:F21"/>
    <mergeCell ref="K21:N21"/>
    <mergeCell ref="A19:B19"/>
    <mergeCell ref="C19:F19"/>
    <mergeCell ref="K19:N19"/>
    <mergeCell ref="A20:B20"/>
    <mergeCell ref="C20:F20"/>
    <mergeCell ref="K20:N20"/>
  </mergeCells>
  <hyperlinks>
    <hyperlink ref="A19" location="RANGE!V5" display="Registrar información de una nueva Categoría" xr:uid="{74CF87C3-DE9D-4A4D-A708-BE63364D8C3A}"/>
    <hyperlink ref="A20" location="RANGE!W5" display="Eliminar de forma definitiva la información de una Categoría" xr:uid="{35D8C551-60FF-42A9-ADEB-3D652119D480}"/>
    <hyperlink ref="A21:B21" location="'DireccionEntrega_caracterizacio'!X5" display="Eliminar direccion" xr:uid="{EB86DA6F-B04C-4978-94E7-ADC67755DB1C}"/>
    <hyperlink ref="A20:B20" location="'DireccionEntrega_caracterizacio'!W5" display="Editar direccion" xr:uid="{D9FE7EE1-9D56-47AD-BC91-3BBF34FC0499}"/>
    <hyperlink ref="A19:B19" location="'DireccionEntrega_caracterizacio'!V5" display="Registrar direccion" xr:uid="{61127C61-C2F8-4410-893B-68C81AE5FA80}"/>
    <hyperlink ref="B3" location="'Motivo_Muestreo'!A1" display="Ver" xr:uid="{C9BE689F-30F8-4169-836F-6EE18C92DAEE}"/>
    <hyperlink ref="X5" location="'DireccionEntrega_caracterizacio'!A24" display="=A24" xr:uid="{BB1CA8FA-4671-4CC2-A1F6-6DA5086D97F5}"/>
    <hyperlink ref="W5" location="'DireccionEntrega_caracterizacio'!A23" display="=A23" xr:uid="{E7D2E916-CD0B-4A81-9375-7E19DAFED11E}"/>
    <hyperlink ref="V5" location="'DireccionEntrega_caracterizacio'!A22" display="=A22" xr:uid="{29069051-32F9-4C0A-B4DB-5202CAB1C5A9}"/>
    <hyperlink ref="B3:U3" location="'DireccionEntrega_Muestreo'!A1" display="Ver" xr:uid="{3E4E0167-295C-45B1-8FF3-053DCC584814}"/>
  </hyperlinks>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showInputMessage="1" showErrorMessage="1" xr:uid="{B09B2A79-2126-4260-9BE3-1C97E3C76BC9}">
          <x14:formula1>
            <xm:f>'Valores '!$A$1:$A$19</xm:f>
          </x14:formula1>
          <xm:sqref>B5:B6</xm:sqref>
        </x14:dataValidation>
        <x14:dataValidation type="list" allowBlank="1" showInputMessage="1" showErrorMessage="1" xr:uid="{8739AC0F-60CE-4594-ADEF-F8CDEBBEF16A}">
          <x14:formula1>
            <xm:f>'Valores '!$C$2:$C$5</xm:f>
          </x14:formula1>
          <xm:sqref>G5:G6</xm:sqref>
        </x14:dataValidation>
        <x14:dataValidation type="list" allowBlank="1" showInputMessage="1" showErrorMessage="1" xr:uid="{FDA778D3-FE62-4DCE-AFCE-C50CA28200FE}">
          <x14:formula1>
            <xm:f>'Valores '!$D$2:$D$3</xm:f>
          </x14:formula1>
          <xm:sqref>M5:T6</xm:sqref>
        </x14:dataValidation>
      </x14:dataValidations>
    </ext>
  </extLst>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F8A8A4-D6D6-426C-B9E3-061A5922E6B1}">
  <sheetPr>
    <tabColor theme="2" tint="-0.89999084444715716"/>
  </sheetPr>
  <dimension ref="A2:M11"/>
  <sheetViews>
    <sheetView topLeftCell="A4" workbookViewId="0">
      <selection activeCell="B1" sqref="B1"/>
    </sheetView>
  </sheetViews>
  <sheetFormatPr defaultRowHeight="15"/>
  <cols>
    <col min="1" max="1" width="17.5703125" customWidth="1"/>
    <col min="2" max="2" width="14.7109375" customWidth="1"/>
    <col min="3" max="4" width="20.85546875" customWidth="1"/>
    <col min="5" max="5" width="13.42578125" customWidth="1"/>
    <col min="6" max="6" width="16.140625" customWidth="1"/>
    <col min="7" max="7" width="16" customWidth="1"/>
    <col min="8" max="8" width="23.7109375" customWidth="1"/>
    <col min="9" max="9" width="21.5703125" customWidth="1"/>
    <col min="10" max="10" width="22.28515625" customWidth="1"/>
    <col min="11" max="11" width="20.5703125" customWidth="1"/>
    <col min="12" max="12" width="18.28515625" customWidth="1"/>
    <col min="13" max="13" width="26.7109375" customWidth="1"/>
  </cols>
  <sheetData>
    <row r="2" spans="1:13">
      <c r="A2" s="340" t="s">
        <v>215</v>
      </c>
      <c r="B2" s="2047" t="s">
        <v>10</v>
      </c>
      <c r="C2" s="2047"/>
      <c r="D2" s="2047"/>
      <c r="E2" s="2047"/>
      <c r="F2" s="2047"/>
      <c r="G2" s="2047"/>
      <c r="H2" s="2047"/>
      <c r="I2" s="2047"/>
      <c r="J2" s="2047"/>
      <c r="K2" s="2047"/>
      <c r="L2" s="2047"/>
      <c r="M2" s="2048"/>
    </row>
    <row r="3" spans="1:13">
      <c r="A3" s="341" t="s">
        <v>127</v>
      </c>
      <c r="B3" s="2049" t="s">
        <v>216</v>
      </c>
      <c r="C3" s="2049"/>
      <c r="D3" s="2049"/>
      <c r="E3" s="2049"/>
      <c r="F3" s="2049"/>
      <c r="G3" s="2049"/>
      <c r="H3" s="2049"/>
      <c r="I3" s="2049"/>
      <c r="J3" s="2049"/>
      <c r="K3" s="2049"/>
      <c r="L3" s="2049"/>
      <c r="M3" s="2050"/>
    </row>
    <row r="4" spans="1:13" ht="15" customHeight="1">
      <c r="A4" s="342" t="s">
        <v>217</v>
      </c>
      <c r="B4" s="1418" t="s">
        <v>218</v>
      </c>
      <c r="C4" s="1418"/>
      <c r="D4" s="343" t="s">
        <v>219</v>
      </c>
      <c r="E4" s="1419" t="s">
        <v>220</v>
      </c>
      <c r="F4" s="1419"/>
      <c r="G4" s="1413" t="s">
        <v>221</v>
      </c>
      <c r="H4" s="1413"/>
      <c r="I4" s="345" t="s">
        <v>222</v>
      </c>
      <c r="J4" s="346" t="s">
        <v>223</v>
      </c>
      <c r="K4" s="347" t="s">
        <v>224</v>
      </c>
      <c r="L4" s="1614" t="s">
        <v>225</v>
      </c>
      <c r="M4" s="1616" t="s">
        <v>226</v>
      </c>
    </row>
    <row r="5" spans="1:13" ht="15" customHeight="1">
      <c r="A5" s="1608" t="s">
        <v>217</v>
      </c>
      <c r="B5" s="1418" t="s">
        <v>227</v>
      </c>
      <c r="C5" s="1418" t="s">
        <v>3</v>
      </c>
      <c r="D5" s="1433" t="s">
        <v>228</v>
      </c>
      <c r="E5" s="1419" t="s">
        <v>229</v>
      </c>
      <c r="F5" s="1419"/>
      <c r="G5" s="1611" t="s">
        <v>230</v>
      </c>
      <c r="H5" s="1611"/>
      <c r="I5" s="1617" t="s">
        <v>231</v>
      </c>
      <c r="J5" s="1618" t="s">
        <v>232</v>
      </c>
      <c r="K5" s="1620" t="s">
        <v>233</v>
      </c>
      <c r="L5" s="1614"/>
      <c r="M5" s="1616"/>
    </row>
    <row r="6" spans="1:13" ht="15" customHeight="1">
      <c r="A6" s="1608"/>
      <c r="B6" s="1418"/>
      <c r="C6" s="1418"/>
      <c r="D6" s="1433"/>
      <c r="E6" s="344" t="s">
        <v>234</v>
      </c>
      <c r="F6" s="344" t="s">
        <v>3</v>
      </c>
      <c r="G6" s="348" t="s">
        <v>235</v>
      </c>
      <c r="H6" s="348" t="s">
        <v>3</v>
      </c>
      <c r="I6" s="1617"/>
      <c r="J6" s="1618"/>
      <c r="K6" s="1620"/>
      <c r="L6" s="1614"/>
      <c r="M6" s="1616"/>
    </row>
    <row r="7" spans="1:13" ht="78.75" customHeight="1">
      <c r="A7" s="666" t="s">
        <v>8</v>
      </c>
      <c r="B7" s="221" t="s">
        <v>1918</v>
      </c>
      <c r="C7" s="182" t="s">
        <v>1932</v>
      </c>
      <c r="D7" s="667" t="s">
        <v>10</v>
      </c>
      <c r="E7" s="667" t="s">
        <v>1514</v>
      </c>
      <c r="F7" s="182" t="s">
        <v>1933</v>
      </c>
      <c r="G7" s="221" t="s">
        <v>1934</v>
      </c>
      <c r="H7" s="182" t="s">
        <v>1935</v>
      </c>
      <c r="I7" s="667" t="s">
        <v>1936</v>
      </c>
      <c r="J7" s="221" t="s">
        <v>1937</v>
      </c>
      <c r="K7" s="667" t="s">
        <v>1938</v>
      </c>
      <c r="L7" s="221" t="s">
        <v>1939</v>
      </c>
      <c r="M7" s="668" t="s">
        <v>1940</v>
      </c>
    </row>
    <row r="8" spans="1:13" ht="72.75">
      <c r="A8" s="395" t="s">
        <v>8</v>
      </c>
      <c r="B8" s="381" t="s">
        <v>1941</v>
      </c>
      <c r="C8" s="381" t="s">
        <v>1942</v>
      </c>
      <c r="D8" s="396" t="s">
        <v>10</v>
      </c>
      <c r="E8" s="396" t="s">
        <v>1943</v>
      </c>
      <c r="F8" s="381" t="s">
        <v>1944</v>
      </c>
      <c r="G8" s="351" t="s">
        <v>1945</v>
      </c>
      <c r="H8" s="381" t="s">
        <v>1946</v>
      </c>
      <c r="I8" s="396" t="s">
        <v>1936</v>
      </c>
      <c r="J8" s="332" t="s">
        <v>1947</v>
      </c>
      <c r="K8" s="381" t="s">
        <v>1948</v>
      </c>
      <c r="L8" s="381" t="s">
        <v>1119</v>
      </c>
      <c r="M8" s="397" t="s">
        <v>337</v>
      </c>
    </row>
    <row r="9" spans="1:13" ht="57.75">
      <c r="A9" s="354" t="s">
        <v>8</v>
      </c>
      <c r="B9" s="356" t="s">
        <v>1927</v>
      </c>
      <c r="C9" s="356" t="s">
        <v>1949</v>
      </c>
      <c r="D9" s="355" t="s">
        <v>10</v>
      </c>
      <c r="E9" s="356" t="s">
        <v>1943</v>
      </c>
      <c r="F9" s="356" t="s">
        <v>1950</v>
      </c>
      <c r="G9" s="358" t="s">
        <v>1951</v>
      </c>
      <c r="H9" s="356" t="s">
        <v>1952</v>
      </c>
      <c r="I9" s="355" t="s">
        <v>1936</v>
      </c>
      <c r="J9" s="356" t="s">
        <v>1953</v>
      </c>
      <c r="K9" s="356" t="s">
        <v>1954</v>
      </c>
      <c r="L9" s="356" t="s">
        <v>1955</v>
      </c>
      <c r="M9" s="388" t="s">
        <v>1956</v>
      </c>
    </row>
    <row r="10" spans="1:13" ht="57.75">
      <c r="A10" s="368" t="s">
        <v>263</v>
      </c>
      <c r="B10" s="360" t="s">
        <v>1957</v>
      </c>
      <c r="C10" s="360" t="s">
        <v>1958</v>
      </c>
      <c r="D10" s="309" t="s">
        <v>10</v>
      </c>
      <c r="E10" s="309" t="s">
        <v>1943</v>
      </c>
      <c r="F10" s="360" t="s">
        <v>1959</v>
      </c>
      <c r="G10" s="360" t="s">
        <v>1960</v>
      </c>
      <c r="H10" s="360" t="s">
        <v>1961</v>
      </c>
      <c r="I10" s="309" t="s">
        <v>5</v>
      </c>
      <c r="J10" s="309" t="s">
        <v>1962</v>
      </c>
      <c r="K10" s="360" t="s">
        <v>1963</v>
      </c>
      <c r="L10" s="360" t="s">
        <v>1964</v>
      </c>
      <c r="M10" s="675" t="s">
        <v>1965</v>
      </c>
    </row>
    <row r="11" spans="1:13" ht="72.75">
      <c r="A11" s="404" t="s">
        <v>1966</v>
      </c>
      <c r="B11" s="405" t="s">
        <v>1940</v>
      </c>
      <c r="C11" s="390" t="s">
        <v>1967</v>
      </c>
      <c r="D11" s="405" t="s">
        <v>10</v>
      </c>
      <c r="E11" s="390" t="s">
        <v>1968</v>
      </c>
      <c r="F11" s="390" t="s">
        <v>1969</v>
      </c>
      <c r="G11" s="390" t="s">
        <v>1970</v>
      </c>
      <c r="H11" s="390" t="s">
        <v>1971</v>
      </c>
      <c r="I11" s="405" t="s">
        <v>1936</v>
      </c>
      <c r="J11" s="405" t="s">
        <v>1972</v>
      </c>
      <c r="K11" s="390" t="s">
        <v>1973</v>
      </c>
      <c r="L11" s="405" t="s">
        <v>1918</v>
      </c>
      <c r="M11" s="406" t="s">
        <v>1974</v>
      </c>
    </row>
  </sheetData>
  <mergeCells count="16">
    <mergeCell ref="G5:H5"/>
    <mergeCell ref="B2:M2"/>
    <mergeCell ref="B3:M3"/>
    <mergeCell ref="B4:C4"/>
    <mergeCell ref="E4:F4"/>
    <mergeCell ref="G4:H4"/>
    <mergeCell ref="L4:L6"/>
    <mergeCell ref="M4:M6"/>
    <mergeCell ref="I5:I6"/>
    <mergeCell ref="J5:J6"/>
    <mergeCell ref="K5:K6"/>
    <mergeCell ref="A5:A6"/>
    <mergeCell ref="B5:B6"/>
    <mergeCell ref="C5:C6"/>
    <mergeCell ref="D5:D6"/>
    <mergeCell ref="E5:F5"/>
  </mergeCells>
  <hyperlinks>
    <hyperlink ref="B3:M3" location="'direccionentrega_Muestreo'!A1" display="Muestreo de datos….." xr:uid="{B29BFD75-0E50-46F4-BE2F-0555905580E6}"/>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A86CB-33CD-4022-831A-EB3FCC1DD0B4}">
  <sheetPr>
    <tabColor theme="4" tint="0.79998168889431442"/>
  </sheetPr>
  <dimension ref="A1:K16"/>
  <sheetViews>
    <sheetView workbookViewId="0">
      <selection activeCell="B4" sqref="B4"/>
    </sheetView>
  </sheetViews>
  <sheetFormatPr defaultColWidth="22.85546875" defaultRowHeight="15"/>
  <cols>
    <col min="1" max="1" width="24" style="442" customWidth="1"/>
    <col min="2" max="8" width="22.85546875" style="442"/>
    <col min="9" max="9" width="27.5703125" style="442" customWidth="1"/>
    <col min="10" max="16382" width="22.85546875" style="442"/>
    <col min="16383" max="16384" width="22.85546875" style="442" bestFit="1" customWidth="1"/>
  </cols>
  <sheetData>
    <row r="1" spans="1:11">
      <c r="A1" s="685"/>
      <c r="B1" s="2054" t="s">
        <v>1538</v>
      </c>
      <c r="C1" s="2054"/>
      <c r="D1" s="2054"/>
      <c r="E1" s="685"/>
      <c r="F1" s="685"/>
      <c r="G1" s="685"/>
      <c r="H1" s="685"/>
      <c r="I1" s="685"/>
    </row>
    <row r="2" spans="1:11" ht="32.25">
      <c r="A2" s="160" t="s">
        <v>1975</v>
      </c>
      <c r="B2" s="160" t="s">
        <v>1976</v>
      </c>
      <c r="C2" s="160" t="s">
        <v>1977</v>
      </c>
      <c r="D2" s="160" t="s">
        <v>1978</v>
      </c>
      <c r="E2" s="160" t="s">
        <v>1979</v>
      </c>
      <c r="F2" s="93" t="s">
        <v>1980</v>
      </c>
      <c r="G2" s="93" t="s">
        <v>1981</v>
      </c>
      <c r="H2" s="93" t="s">
        <v>1982</v>
      </c>
      <c r="I2" s="160" t="s">
        <v>1983</v>
      </c>
    </row>
    <row r="3" spans="1:11">
      <c r="A3" s="443" t="s">
        <v>100</v>
      </c>
      <c r="B3" s="443" t="s">
        <v>577</v>
      </c>
      <c r="C3" s="443" t="s">
        <v>1984</v>
      </c>
      <c r="D3" s="443" t="s">
        <v>1985</v>
      </c>
      <c r="E3" s="443" t="s">
        <v>1986</v>
      </c>
      <c r="F3" s="443" t="s">
        <v>1987</v>
      </c>
      <c r="G3" s="444" t="s">
        <v>1988</v>
      </c>
      <c r="H3" s="444" t="s">
        <v>1989</v>
      </c>
      <c r="I3" s="445" t="s">
        <v>445</v>
      </c>
      <c r="K3" s="446"/>
    </row>
    <row r="4" spans="1:11" ht="57.75">
      <c r="A4" s="443" t="s">
        <v>1990</v>
      </c>
      <c r="B4" s="443" t="s">
        <v>1991</v>
      </c>
      <c r="C4" s="443" t="s">
        <v>707</v>
      </c>
      <c r="D4" s="448" t="s">
        <v>1992</v>
      </c>
      <c r="E4" s="686" t="s">
        <v>727</v>
      </c>
      <c r="F4" s="443" t="s">
        <v>708</v>
      </c>
      <c r="G4" s="448" t="s">
        <v>1993</v>
      </c>
      <c r="H4" s="447" t="s">
        <v>1994</v>
      </c>
      <c r="I4" s="445" t="str">
        <f>A4 &amp; "--" &amp;B4 &amp; "--"</f>
        <v>b3f8a5a4-7c62-4a1d-a6f3-9fba6c4b2e92--1dd50760-29bf-4cb0-b222-cd5a3739b600--</v>
      </c>
      <c r="K4" s="446"/>
    </row>
    <row r="5" spans="1:11" ht="57.75">
      <c r="A5" s="443" t="s">
        <v>1995</v>
      </c>
      <c r="B5" s="443" t="s">
        <v>1629</v>
      </c>
      <c r="C5" s="443" t="s">
        <v>711</v>
      </c>
      <c r="D5" s="448" t="s">
        <v>1992</v>
      </c>
      <c r="E5" s="686" t="s">
        <v>717</v>
      </c>
      <c r="F5" s="444" t="s">
        <v>1996</v>
      </c>
      <c r="G5" s="448" t="s">
        <v>1997</v>
      </c>
      <c r="H5" s="443" t="s">
        <v>1998</v>
      </c>
      <c r="I5" s="445" t="str">
        <f>A5 &amp; "--" &amp;B5 &amp; "--"</f>
        <v>d9e4c2f5-14e7-42b8-bf31-6b0a8393a8cb--f6e0f79b-4c3f-47ad-9da2-2b87429d7731--</v>
      </c>
      <c r="K5" s="446"/>
    </row>
    <row r="6" spans="1:11" ht="57.75">
      <c r="A6" s="443" t="s">
        <v>1999</v>
      </c>
      <c r="B6" s="443" t="s">
        <v>2000</v>
      </c>
      <c r="C6" s="443" t="s">
        <v>715</v>
      </c>
      <c r="D6" s="448" t="s">
        <v>1992</v>
      </c>
      <c r="E6" s="686" t="s">
        <v>2001</v>
      </c>
      <c r="F6" s="449" t="s">
        <v>716</v>
      </c>
      <c r="G6" s="448" t="s">
        <v>2002</v>
      </c>
      <c r="H6" s="447" t="s">
        <v>2003</v>
      </c>
      <c r="I6" s="445" t="str">
        <f>A6 &amp; "--" &amp;B6 &amp; "--"</f>
        <v>7a0d2b69-34c1-4a3f-a0c7-2f9e58b1b5d4--f077ddde-9bdf-40c8-a367-16378c931017--</v>
      </c>
      <c r="K6" s="446"/>
    </row>
    <row r="7" spans="1:11" ht="57.75">
      <c r="A7" s="443" t="s">
        <v>2004</v>
      </c>
      <c r="B7" s="443" t="s">
        <v>2005</v>
      </c>
      <c r="C7" s="443" t="s">
        <v>719</v>
      </c>
      <c r="D7" s="448" t="s">
        <v>1992</v>
      </c>
      <c r="E7" s="450" t="s">
        <v>729</v>
      </c>
      <c r="F7" s="443" t="s">
        <v>720</v>
      </c>
      <c r="G7" s="448" t="s">
        <v>2006</v>
      </c>
      <c r="H7" s="451" t="s">
        <v>2007</v>
      </c>
      <c r="I7" s="445" t="str">
        <f>A7 &amp; "--" &amp;B7 &amp; "--"</f>
        <v>5fbe9e21-8b52-4674-bf6b-c3e59374d9ad--2857a62b-d278-48b5-acbe-4929d529142e--</v>
      </c>
      <c r="K7" s="446"/>
    </row>
    <row r="8" spans="1:11" ht="57.75">
      <c r="A8" s="443" t="s">
        <v>2008</v>
      </c>
      <c r="B8" s="443" t="s">
        <v>2009</v>
      </c>
      <c r="C8" s="443" t="s">
        <v>723</v>
      </c>
      <c r="D8" s="448" t="s">
        <v>1992</v>
      </c>
      <c r="E8" s="687" t="s">
        <v>2010</v>
      </c>
      <c r="F8" s="443" t="s">
        <v>724</v>
      </c>
      <c r="G8" s="448" t="s">
        <v>2011</v>
      </c>
      <c r="H8" s="451" t="s">
        <v>2012</v>
      </c>
      <c r="I8" s="445" t="str">
        <f>A8 &amp; "--" &amp;B8 &amp; "--"</f>
        <v>c4e1a2f7-3b8d-4e69-ae9b-5f2c7d93f0ab--3a7d5e94-1f2c-4b8a-b0e6-5d49a8f7c3e2--</v>
      </c>
      <c r="K8" s="446"/>
    </row>
    <row r="9" spans="1:11" ht="29.25">
      <c r="A9" s="2055" t="s">
        <v>2013</v>
      </c>
      <c r="B9" s="2055" t="s">
        <v>1634</v>
      </c>
      <c r="C9" s="443" t="s">
        <v>707</v>
      </c>
      <c r="D9" s="448" t="s">
        <v>1992</v>
      </c>
      <c r="E9" s="688" t="s">
        <v>727</v>
      </c>
      <c r="F9" s="454" t="s">
        <v>708</v>
      </c>
      <c r="G9" s="2056" t="s">
        <v>2014</v>
      </c>
      <c r="H9" s="2059" t="s">
        <v>2015</v>
      </c>
      <c r="I9" s="2051" t="str">
        <f>A9 &amp; "--" &amp;B9 &amp; "--"</f>
        <v>8d52f1e3-6c7b-41a5-bf29-3e7c8a0d9f41--e3051e0d-589b-4bb9-ac99-14610588a964--</v>
      </c>
      <c r="J9" s="446"/>
      <c r="K9" s="446"/>
    </row>
    <row r="10" spans="1:11" ht="43.5">
      <c r="A10" s="2055"/>
      <c r="B10" s="2055"/>
      <c r="C10" s="443" t="s">
        <v>719</v>
      </c>
      <c r="D10" s="448" t="s">
        <v>1992</v>
      </c>
      <c r="E10" s="453" t="s">
        <v>729</v>
      </c>
      <c r="F10" s="454" t="s">
        <v>720</v>
      </c>
      <c r="G10" s="2057"/>
      <c r="H10" s="2060"/>
      <c r="I10" s="2052"/>
      <c r="J10" s="446"/>
      <c r="K10" s="446"/>
    </row>
    <row r="11" spans="1:11" ht="43.5">
      <c r="A11" s="2055"/>
      <c r="B11" s="2055"/>
      <c r="C11" s="443" t="s">
        <v>723</v>
      </c>
      <c r="D11" s="448" t="s">
        <v>1992</v>
      </c>
      <c r="E11" s="453" t="s">
        <v>730</v>
      </c>
      <c r="F11" s="454" t="s">
        <v>724</v>
      </c>
      <c r="G11" s="2058"/>
      <c r="H11" s="2061"/>
      <c r="I11" s="2053"/>
      <c r="J11" s="446"/>
      <c r="K11" s="446"/>
    </row>
    <row r="12" spans="1:11">
      <c r="A12" s="446"/>
      <c r="B12" s="446"/>
      <c r="C12" s="446"/>
      <c r="D12" s="446"/>
      <c r="E12" s="446"/>
      <c r="F12" s="446"/>
      <c r="G12" s="446"/>
      <c r="H12" s="446"/>
      <c r="I12" s="446"/>
      <c r="J12" s="446"/>
      <c r="K12" s="446"/>
    </row>
    <row r="13" spans="1:11">
      <c r="A13" s="446"/>
      <c r="B13" s="446"/>
      <c r="C13" s="446"/>
      <c r="D13" s="446"/>
      <c r="E13" s="446"/>
      <c r="F13" s="446"/>
      <c r="G13" s="446"/>
      <c r="H13" s="446"/>
      <c r="I13" s="446"/>
      <c r="J13" s="446"/>
      <c r="K13" s="446"/>
    </row>
    <row r="14" spans="1:11">
      <c r="A14" s="446"/>
      <c r="B14" s="446"/>
      <c r="C14" s="452"/>
      <c r="D14" s="446"/>
      <c r="E14" s="446"/>
      <c r="F14" s="446"/>
      <c r="G14" s="446"/>
      <c r="H14" s="446"/>
      <c r="I14" s="446"/>
      <c r="J14" s="446"/>
      <c r="K14" s="446"/>
    </row>
    <row r="15" spans="1:11">
      <c r="A15" s="446"/>
      <c r="B15" s="446"/>
      <c r="C15" s="452"/>
      <c r="D15" s="446"/>
      <c r="E15" s="446"/>
      <c r="F15" s="446"/>
      <c r="G15" s="446"/>
      <c r="H15" s="446"/>
      <c r="I15" s="446"/>
      <c r="J15" s="446"/>
      <c r="K15" s="446"/>
    </row>
    <row r="16" spans="1:11">
      <c r="C16" s="452"/>
    </row>
  </sheetData>
  <mergeCells count="6">
    <mergeCell ref="I9:I11"/>
    <mergeCell ref="B1:D1"/>
    <mergeCell ref="A9:A11"/>
    <mergeCell ref="B9:B11"/>
    <mergeCell ref="G9:G11"/>
    <mergeCell ref="H9:H11"/>
  </mergeCells>
  <hyperlinks>
    <hyperlink ref="B1:D1" location="'Objetos de dominio'!A1" display="&lt;&lt;&lt;&lt;Volver a los objetos de dominio" xr:uid="{66028143-EC4D-4E01-B973-766454435B34}"/>
    <hyperlink ref="E8" location="'Producto'!D8" display="759$" xr:uid="{C0017710-EE8A-4D2F-BE1B-17457A4FC542}"/>
    <hyperlink ref="E9" location="'Producto'!D4" display="500$" xr:uid="{4B71D77C-308F-46B7-BD04-AD66E1885FCE}"/>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333BDC-FC8D-4BDC-B047-B22044496B12}">
  <sheetPr>
    <tabColor theme="4" tint="0.79998168889431442"/>
  </sheetPr>
  <dimension ref="A1:AI26"/>
  <sheetViews>
    <sheetView topLeftCell="A12" workbookViewId="0">
      <selection activeCell="E19" sqref="E19"/>
    </sheetView>
  </sheetViews>
  <sheetFormatPr defaultColWidth="9.140625" defaultRowHeight="15"/>
  <cols>
    <col min="1" max="1" width="17.85546875" customWidth="1"/>
    <col min="2" max="2" width="31" customWidth="1"/>
    <col min="3" max="3" width="19.42578125" customWidth="1"/>
    <col min="4" max="4" width="13.85546875" customWidth="1"/>
    <col min="7" max="7" width="10.85546875" customWidth="1"/>
    <col min="8" max="8" width="23.85546875" customWidth="1"/>
    <col min="9" max="9" width="29.42578125" customWidth="1"/>
    <col min="10" max="10" width="28.85546875" customWidth="1"/>
    <col min="12" max="12" width="14.5703125" bestFit="1" customWidth="1"/>
    <col min="15" max="15" width="18" customWidth="1"/>
    <col min="16" max="16" width="32.42578125" customWidth="1"/>
    <col min="17" max="17" width="25.7109375" customWidth="1"/>
    <col min="18" max="18" width="20.42578125" customWidth="1"/>
    <col min="21" max="21" width="22.7109375" customWidth="1"/>
    <col min="22" max="22" width="19.28515625" customWidth="1"/>
    <col min="23" max="23" width="27.7109375" customWidth="1"/>
    <col min="24" max="24" width="23.85546875" customWidth="1"/>
  </cols>
  <sheetData>
    <row r="1" spans="1:35" ht="15" customHeight="1">
      <c r="A1" s="2081" t="s">
        <v>93</v>
      </c>
      <c r="B1" s="2081"/>
      <c r="C1" s="2081"/>
      <c r="D1" s="1626" t="s">
        <v>1</v>
      </c>
      <c r="E1" s="1626"/>
      <c r="F1" s="1626"/>
      <c r="G1" s="1626"/>
      <c r="I1" s="1942" t="s">
        <v>125</v>
      </c>
      <c r="J1" s="1942"/>
      <c r="K1" s="491"/>
      <c r="L1" s="72"/>
      <c r="M1" s="72"/>
      <c r="N1" s="72"/>
      <c r="O1" s="72"/>
      <c r="P1" s="72"/>
      <c r="Q1" s="72"/>
      <c r="R1" s="72"/>
      <c r="S1" s="72"/>
      <c r="T1" s="72"/>
      <c r="U1" s="72"/>
    </row>
    <row r="2" spans="1:35" ht="31.5" customHeight="1">
      <c r="A2" s="77" t="s">
        <v>126</v>
      </c>
      <c r="B2" s="489" t="s">
        <v>33</v>
      </c>
      <c r="C2" s="489"/>
      <c r="D2" s="489"/>
      <c r="E2" s="489"/>
      <c r="F2" s="489"/>
      <c r="G2" s="489"/>
      <c r="H2" s="489"/>
      <c r="I2" s="489"/>
      <c r="J2" s="489"/>
      <c r="K2" s="489"/>
      <c r="L2" s="489"/>
      <c r="M2" s="489"/>
      <c r="N2" s="489"/>
      <c r="O2" s="489"/>
      <c r="P2" s="489"/>
      <c r="Q2" s="489"/>
      <c r="R2" s="489"/>
      <c r="S2" s="489"/>
      <c r="T2" s="489"/>
      <c r="U2" s="490"/>
    </row>
    <row r="3" spans="1:35" ht="24.75" customHeight="1">
      <c r="A3" s="154" t="s">
        <v>127</v>
      </c>
      <c r="B3" s="2078" t="s">
        <v>34</v>
      </c>
      <c r="C3" s="2079"/>
      <c r="D3" s="2079"/>
      <c r="E3" s="2079"/>
      <c r="F3" s="2079"/>
      <c r="G3" s="2079"/>
      <c r="H3" s="2079"/>
      <c r="I3" s="2079"/>
      <c r="J3" s="2079"/>
      <c r="K3" s="2079"/>
      <c r="L3" s="2079"/>
      <c r="M3" s="2079"/>
      <c r="N3" s="2079"/>
      <c r="O3" s="2079"/>
      <c r="P3" s="2079"/>
      <c r="Q3" s="2079"/>
      <c r="R3" s="2079"/>
      <c r="S3" s="2079"/>
      <c r="T3" s="2079"/>
      <c r="U3" s="2080"/>
    </row>
    <row r="4" spans="1:35">
      <c r="A4" s="154" t="s">
        <v>129</v>
      </c>
      <c r="B4" s="2075" t="s">
        <v>7</v>
      </c>
      <c r="C4" s="2076"/>
      <c r="D4" s="2076"/>
      <c r="E4" s="2076"/>
      <c r="F4" s="2076"/>
      <c r="G4" s="2076"/>
      <c r="H4" s="2076"/>
      <c r="I4" s="2076"/>
      <c r="J4" s="2076"/>
      <c r="K4" s="2076"/>
      <c r="L4" s="2076"/>
      <c r="M4" s="2076"/>
      <c r="N4" s="2076"/>
      <c r="O4" s="2076"/>
      <c r="P4" s="2076"/>
      <c r="Q4" s="2076"/>
      <c r="R4" s="2076"/>
      <c r="S4" s="2076"/>
      <c r="T4" s="2076"/>
      <c r="U4" s="2077"/>
    </row>
    <row r="5" spans="1:35" ht="72.75">
      <c r="A5" s="12" t="s">
        <v>130</v>
      </c>
      <c r="B5" s="25" t="s">
        <v>131</v>
      </c>
      <c r="C5" s="25" t="s">
        <v>132</v>
      </c>
      <c r="D5" s="25" t="s">
        <v>133</v>
      </c>
      <c r="E5" s="25" t="s">
        <v>134</v>
      </c>
      <c r="F5" s="9" t="s">
        <v>135</v>
      </c>
      <c r="G5" s="9" t="s">
        <v>136</v>
      </c>
      <c r="H5" s="9" t="s">
        <v>137</v>
      </c>
      <c r="I5" s="9" t="s">
        <v>138</v>
      </c>
      <c r="J5" s="9" t="s">
        <v>139</v>
      </c>
      <c r="K5" s="9" t="s">
        <v>140</v>
      </c>
      <c r="L5" s="9" t="s">
        <v>141</v>
      </c>
      <c r="M5" s="9" t="s">
        <v>142</v>
      </c>
      <c r="N5" s="88" t="s">
        <v>143</v>
      </c>
      <c r="O5" s="9" t="s">
        <v>144</v>
      </c>
      <c r="P5" s="9" t="s">
        <v>145</v>
      </c>
      <c r="Q5" s="9" t="s">
        <v>146</v>
      </c>
      <c r="R5" s="9" t="s">
        <v>147</v>
      </c>
      <c r="S5" s="9" t="s">
        <v>148</v>
      </c>
      <c r="T5" s="9" t="s">
        <v>149</v>
      </c>
      <c r="U5" s="74" t="s">
        <v>150</v>
      </c>
      <c r="V5" s="582" t="str">
        <f>A24</f>
        <v>Agregar Producto</v>
      </c>
      <c r="W5" s="583" t="str">
        <f>A25</f>
        <v>Eliminar producto del detalle</v>
      </c>
      <c r="X5" s="584" t="str">
        <f>A26</f>
        <v>Validar disponibilidad</v>
      </c>
    </row>
    <row r="6" spans="1:35" ht="130.5">
      <c r="A6" s="12" t="s">
        <v>100</v>
      </c>
      <c r="B6" s="9" t="s">
        <v>154</v>
      </c>
      <c r="C6" s="9">
        <v>36</v>
      </c>
      <c r="D6" s="9">
        <v>36</v>
      </c>
      <c r="E6" s="9" t="s">
        <v>157</v>
      </c>
      <c r="F6" s="9" t="s">
        <v>155</v>
      </c>
      <c r="G6" s="9" t="s">
        <v>155</v>
      </c>
      <c r="H6" s="9">
        <v>36</v>
      </c>
      <c r="I6" s="9">
        <v>36</v>
      </c>
      <c r="J6" s="9" t="s">
        <v>156</v>
      </c>
      <c r="K6" s="9" t="s">
        <v>155</v>
      </c>
      <c r="L6" s="9" t="s">
        <v>1820</v>
      </c>
      <c r="M6" s="9" t="s">
        <v>159</v>
      </c>
      <c r="N6" s="9" t="s">
        <v>159</v>
      </c>
      <c r="O6" s="9" t="s">
        <v>159</v>
      </c>
      <c r="P6" s="9" t="s">
        <v>158</v>
      </c>
      <c r="Q6" s="9" t="s">
        <v>159</v>
      </c>
      <c r="R6" s="9" t="s">
        <v>158</v>
      </c>
      <c r="S6" s="9" t="s">
        <v>159</v>
      </c>
      <c r="T6" s="9" t="s">
        <v>159</v>
      </c>
      <c r="U6" s="74" t="s">
        <v>2016</v>
      </c>
      <c r="V6" s="493"/>
      <c r="W6" s="521"/>
      <c r="X6" s="522"/>
    </row>
    <row r="7" spans="1:35" ht="130.5">
      <c r="A7" s="12" t="s">
        <v>1622</v>
      </c>
      <c r="B7" s="9" t="s">
        <v>154</v>
      </c>
      <c r="C7" s="9">
        <v>36</v>
      </c>
      <c r="D7" s="9">
        <v>36</v>
      </c>
      <c r="E7" s="9" t="s">
        <v>157</v>
      </c>
      <c r="F7" s="9" t="s">
        <v>155</v>
      </c>
      <c r="G7" s="9" t="s">
        <v>155</v>
      </c>
      <c r="H7" s="9">
        <v>36</v>
      </c>
      <c r="I7" s="9">
        <v>36</v>
      </c>
      <c r="J7" s="9" t="s">
        <v>156</v>
      </c>
      <c r="K7" s="9" t="s">
        <v>155</v>
      </c>
      <c r="L7" s="9" t="s">
        <v>1820</v>
      </c>
      <c r="M7" s="9" t="s">
        <v>159</v>
      </c>
      <c r="N7" s="9" t="s">
        <v>159</v>
      </c>
      <c r="O7" s="9" t="s">
        <v>159</v>
      </c>
      <c r="P7" s="9" t="s">
        <v>158</v>
      </c>
      <c r="Q7" s="9" t="s">
        <v>159</v>
      </c>
      <c r="R7" s="9" t="s">
        <v>158</v>
      </c>
      <c r="S7" s="9" t="s">
        <v>159</v>
      </c>
      <c r="T7" s="9" t="s">
        <v>158</v>
      </c>
      <c r="U7" s="74" t="s">
        <v>2017</v>
      </c>
      <c r="V7" s="493"/>
      <c r="W7" s="521"/>
      <c r="X7" s="522"/>
    </row>
    <row r="8" spans="1:35" ht="72.75">
      <c r="A8" s="12" t="s">
        <v>1984</v>
      </c>
      <c r="B8" s="9" t="s">
        <v>154</v>
      </c>
      <c r="C8" s="9">
        <v>5</v>
      </c>
      <c r="D8" s="9">
        <v>100</v>
      </c>
      <c r="E8" s="9" t="s">
        <v>157</v>
      </c>
      <c r="F8" s="9" t="s">
        <v>155</v>
      </c>
      <c r="G8" s="9" t="s">
        <v>155</v>
      </c>
      <c r="H8" s="9" t="s">
        <v>155</v>
      </c>
      <c r="I8" s="9" t="s">
        <v>155</v>
      </c>
      <c r="J8" s="116" t="s">
        <v>596</v>
      </c>
      <c r="K8" s="9" t="s">
        <v>155</v>
      </c>
      <c r="L8" s="9" t="s">
        <v>159</v>
      </c>
      <c r="M8" s="9" t="s">
        <v>159</v>
      </c>
      <c r="N8" s="9" t="s">
        <v>159</v>
      </c>
      <c r="O8" s="9" t="s">
        <v>158</v>
      </c>
      <c r="P8" s="9" t="s">
        <v>158</v>
      </c>
      <c r="Q8" s="9" t="s">
        <v>159</v>
      </c>
      <c r="R8" s="9" t="s">
        <v>159</v>
      </c>
      <c r="S8" s="9" t="s">
        <v>159</v>
      </c>
      <c r="T8" s="9" t="s">
        <v>158</v>
      </c>
      <c r="U8" s="74" t="s">
        <v>2018</v>
      </c>
      <c r="V8" s="493"/>
      <c r="W8" s="521"/>
      <c r="X8" s="522"/>
    </row>
    <row r="9" spans="1:35" ht="43.5">
      <c r="A9" s="12" t="s">
        <v>1985</v>
      </c>
      <c r="B9" s="9" t="s">
        <v>872</v>
      </c>
      <c r="C9" s="9">
        <v>1</v>
      </c>
      <c r="D9" s="9">
        <v>999</v>
      </c>
      <c r="E9" s="9" t="s">
        <v>157</v>
      </c>
      <c r="F9" s="9" t="s">
        <v>155</v>
      </c>
      <c r="G9" s="9" t="s">
        <v>155</v>
      </c>
      <c r="H9" s="9" t="s">
        <v>155</v>
      </c>
      <c r="I9" s="9" t="s">
        <v>155</v>
      </c>
      <c r="J9" s="116" t="s">
        <v>2019</v>
      </c>
      <c r="K9" s="9">
        <v>0</v>
      </c>
      <c r="L9" s="9" t="s">
        <v>159</v>
      </c>
      <c r="M9" s="9" t="s">
        <v>159</v>
      </c>
      <c r="N9" s="9" t="s">
        <v>159</v>
      </c>
      <c r="O9" s="9" t="s">
        <v>159</v>
      </c>
      <c r="P9" s="9" t="s">
        <v>159</v>
      </c>
      <c r="Q9" s="9" t="s">
        <v>159</v>
      </c>
      <c r="R9" s="9" t="s">
        <v>159</v>
      </c>
      <c r="S9" s="9" t="s">
        <v>159</v>
      </c>
      <c r="T9" s="9" t="s">
        <v>158</v>
      </c>
      <c r="U9" s="74" t="s">
        <v>2020</v>
      </c>
      <c r="V9" s="493"/>
      <c r="W9" s="521"/>
      <c r="X9" s="522"/>
    </row>
    <row r="10" spans="1:35" ht="43.5">
      <c r="A10" s="129" t="s">
        <v>1986</v>
      </c>
      <c r="B10" s="63" t="s">
        <v>383</v>
      </c>
      <c r="C10" s="63">
        <v>1</v>
      </c>
      <c r="D10" s="63" t="s">
        <v>2021</v>
      </c>
      <c r="E10" s="63">
        <v>2</v>
      </c>
      <c r="F10" s="63" t="s">
        <v>155</v>
      </c>
      <c r="G10" s="63" t="s">
        <v>155</v>
      </c>
      <c r="H10" s="63" t="s">
        <v>2022</v>
      </c>
      <c r="I10" s="63" t="s">
        <v>2021</v>
      </c>
      <c r="J10" s="63" t="s">
        <v>2023</v>
      </c>
      <c r="K10" s="63" t="s">
        <v>2024</v>
      </c>
      <c r="L10" s="63" t="s">
        <v>158</v>
      </c>
      <c r="M10" s="63" t="s">
        <v>159</v>
      </c>
      <c r="N10" s="63" t="s">
        <v>159</v>
      </c>
      <c r="O10" s="63" t="s">
        <v>159</v>
      </c>
      <c r="P10" s="63" t="s">
        <v>159</v>
      </c>
      <c r="Q10" s="63" t="s">
        <v>159</v>
      </c>
      <c r="R10" s="63" t="s">
        <v>159</v>
      </c>
      <c r="S10" s="63" t="s">
        <v>159</v>
      </c>
      <c r="T10" s="63" t="s">
        <v>158</v>
      </c>
      <c r="U10" s="792" t="s">
        <v>2025</v>
      </c>
      <c r="V10" s="493"/>
      <c r="W10" s="521"/>
      <c r="X10" s="522"/>
    </row>
    <row r="11" spans="1:35" ht="57.75">
      <c r="A11" s="444" t="s">
        <v>1988</v>
      </c>
      <c r="B11" s="9" t="s">
        <v>894</v>
      </c>
      <c r="C11" s="9">
        <v>10</v>
      </c>
      <c r="D11" s="9">
        <v>10</v>
      </c>
      <c r="E11" s="9" t="s">
        <v>155</v>
      </c>
      <c r="F11" s="9" t="s">
        <v>155</v>
      </c>
      <c r="G11" s="9" t="s">
        <v>155</v>
      </c>
      <c r="H11" s="9" t="s">
        <v>2026</v>
      </c>
      <c r="I11" s="9" t="s">
        <v>2027</v>
      </c>
      <c r="J11" s="9" t="s">
        <v>2028</v>
      </c>
      <c r="K11" s="9" t="s">
        <v>2029</v>
      </c>
      <c r="L11" s="9" t="s">
        <v>2030</v>
      </c>
      <c r="M11" s="9" t="s">
        <v>159</v>
      </c>
      <c r="N11" s="9" t="s">
        <v>159</v>
      </c>
      <c r="O11" s="9" t="s">
        <v>159</v>
      </c>
      <c r="P11" s="9" t="s">
        <v>159</v>
      </c>
      <c r="Q11" s="9" t="s">
        <v>159</v>
      </c>
      <c r="R11" s="9" t="s">
        <v>158</v>
      </c>
      <c r="S11" s="9" t="s">
        <v>159</v>
      </c>
      <c r="T11" s="9" t="s">
        <v>158</v>
      </c>
      <c r="U11" s="9" t="s">
        <v>2031</v>
      </c>
      <c r="V11" s="493"/>
      <c r="W11" s="521"/>
      <c r="X11" s="522"/>
    </row>
    <row r="12" spans="1:35" ht="57.75">
      <c r="A12" s="444" t="s">
        <v>1989</v>
      </c>
      <c r="B12" s="9" t="s">
        <v>894</v>
      </c>
      <c r="C12" s="9">
        <v>10</v>
      </c>
      <c r="D12" s="9">
        <v>10</v>
      </c>
      <c r="E12" s="9" t="s">
        <v>155</v>
      </c>
      <c r="F12" s="9" t="s">
        <v>155</v>
      </c>
      <c r="G12" s="9" t="s">
        <v>155</v>
      </c>
      <c r="H12" s="9" t="s">
        <v>2026</v>
      </c>
      <c r="I12" s="9" t="s">
        <v>2027</v>
      </c>
      <c r="J12" s="9" t="s">
        <v>2028</v>
      </c>
      <c r="K12" s="9" t="s">
        <v>2029</v>
      </c>
      <c r="L12" s="9" t="s">
        <v>2030</v>
      </c>
      <c r="M12" s="9" t="s">
        <v>159</v>
      </c>
      <c r="N12" s="9" t="s">
        <v>159</v>
      </c>
      <c r="O12" s="9" t="s">
        <v>159</v>
      </c>
      <c r="P12" s="9" t="s">
        <v>159</v>
      </c>
      <c r="Q12" s="9" t="s">
        <v>159</v>
      </c>
      <c r="R12" s="9" t="s">
        <v>158</v>
      </c>
      <c r="S12" s="9" t="s">
        <v>159</v>
      </c>
      <c r="T12" s="9" t="s">
        <v>158</v>
      </c>
      <c r="U12" s="9" t="s">
        <v>2032</v>
      </c>
      <c r="V12" s="493"/>
      <c r="W12" s="521"/>
      <c r="X12" s="522"/>
    </row>
    <row r="13" spans="1:35" ht="29.25">
      <c r="A13" s="9" t="s">
        <v>1987</v>
      </c>
      <c r="B13" s="7" t="s">
        <v>293</v>
      </c>
      <c r="C13" s="7">
        <v>5</v>
      </c>
      <c r="D13" s="7">
        <v>150</v>
      </c>
      <c r="E13" s="7" t="s">
        <v>155</v>
      </c>
      <c r="F13" s="7" t="s">
        <v>155</v>
      </c>
      <c r="G13" s="7" t="s">
        <v>155</v>
      </c>
      <c r="H13" s="7" t="s">
        <v>155</v>
      </c>
      <c r="I13" s="7" t="s">
        <v>155</v>
      </c>
      <c r="J13" s="7" t="s">
        <v>2033</v>
      </c>
      <c r="K13" s="7" t="s">
        <v>1373</v>
      </c>
      <c r="L13" s="7" t="s">
        <v>2034</v>
      </c>
      <c r="M13" s="7" t="s">
        <v>1053</v>
      </c>
      <c r="N13" s="7" t="s">
        <v>1053</v>
      </c>
      <c r="O13" s="9" t="s">
        <v>158</v>
      </c>
      <c r="P13" s="9" t="s">
        <v>158</v>
      </c>
      <c r="Q13" s="9" t="s">
        <v>1053</v>
      </c>
      <c r="R13" s="9" t="s">
        <v>1053</v>
      </c>
      <c r="S13" s="9" t="s">
        <v>158</v>
      </c>
      <c r="T13" s="9" t="s">
        <v>158</v>
      </c>
      <c r="U13" s="9" t="s">
        <v>2035</v>
      </c>
      <c r="V13" s="70"/>
      <c r="W13" s="70"/>
      <c r="X13" s="76"/>
      <c r="Y13" s="70"/>
      <c r="Z13" s="70"/>
      <c r="AA13" s="70"/>
      <c r="AB13" s="70"/>
      <c r="AC13" s="70"/>
      <c r="AD13" s="70"/>
      <c r="AE13" s="70"/>
      <c r="AF13" s="70"/>
      <c r="AG13" s="70"/>
      <c r="AH13" s="70"/>
      <c r="AI13" s="70"/>
    </row>
    <row r="15" spans="1:35">
      <c r="A15" s="1944" t="s">
        <v>169</v>
      </c>
      <c r="B15" s="1945"/>
      <c r="C15" s="1946"/>
    </row>
    <row r="16" spans="1:35">
      <c r="A16" s="78" t="s">
        <v>2</v>
      </c>
      <c r="B16" s="81" t="s">
        <v>150</v>
      </c>
      <c r="C16" s="414" t="s">
        <v>170</v>
      </c>
      <c r="E16" s="70"/>
      <c r="J16" s="70"/>
    </row>
    <row r="17" spans="1:18" ht="21.75" customHeight="1">
      <c r="A17" s="1446" t="s">
        <v>2036</v>
      </c>
      <c r="B17" s="1447" t="str">
        <f>DetalleCompra_Muestreo!I2</f>
        <v>Combinación única que indica que el identificador de una compra, no se puede repetir</v>
      </c>
      <c r="C17" s="74" t="str">
        <f>DetalleCompra_Muestreo!A3</f>
        <v>id</v>
      </c>
      <c r="E17" s="70"/>
      <c r="F17" s="70"/>
    </row>
    <row r="18" spans="1:18" ht="28.5" customHeight="1">
      <c r="A18" s="1482"/>
      <c r="B18" s="1484"/>
      <c r="C18" s="73" t="str">
        <f>DetalleCompra_Muestreo!B3</f>
        <v>CompraId</v>
      </c>
    </row>
    <row r="19" spans="1:18" ht="30" customHeight="1">
      <c r="A19" s="1483"/>
      <c r="B19" s="1485"/>
      <c r="C19" s="415" t="str">
        <f>DetalleCompra_Muestreo!C3</f>
        <v xml:space="preserve">productoId </v>
      </c>
    </row>
    <row r="22" spans="1:18">
      <c r="A22" s="2813" t="s">
        <v>172</v>
      </c>
      <c r="B22" s="2814"/>
      <c r="C22" s="2815" t="s">
        <v>3</v>
      </c>
      <c r="D22" s="2816"/>
      <c r="E22" s="2816"/>
      <c r="F22" s="2814"/>
      <c r="G22" s="2817" t="s">
        <v>173</v>
      </c>
      <c r="H22" s="2817"/>
      <c r="I22" s="2818"/>
      <c r="J22" s="2817" t="s">
        <v>174</v>
      </c>
      <c r="K22" s="2817"/>
      <c r="L22" s="2817"/>
      <c r="M22" s="2817"/>
      <c r="N22" s="2818"/>
      <c r="O22" s="2817" t="s">
        <v>175</v>
      </c>
      <c r="P22" s="2818"/>
      <c r="Q22" s="2817" t="s">
        <v>176</v>
      </c>
      <c r="R22" s="2819"/>
    </row>
    <row r="23" spans="1:18">
      <c r="A23" s="2828"/>
      <c r="B23" s="2829"/>
      <c r="C23" s="2830"/>
      <c r="D23" s="2831"/>
      <c r="E23" s="2831"/>
      <c r="F23" s="2829"/>
      <c r="G23" s="416" t="s">
        <v>177</v>
      </c>
      <c r="H23" s="416" t="s">
        <v>178</v>
      </c>
      <c r="I23" s="416" t="s">
        <v>3</v>
      </c>
      <c r="J23" s="416" t="s">
        <v>179</v>
      </c>
      <c r="K23" s="2832" t="s">
        <v>3</v>
      </c>
      <c r="L23" s="2832"/>
      <c r="M23" s="2832"/>
      <c r="N23" s="2833"/>
      <c r="O23" s="416" t="s">
        <v>180</v>
      </c>
      <c r="P23" s="494" t="s">
        <v>3</v>
      </c>
      <c r="Q23" s="494" t="s">
        <v>181</v>
      </c>
      <c r="R23" s="463" t="s">
        <v>182</v>
      </c>
    </row>
    <row r="24" spans="1:18" ht="38.25">
      <c r="A24" s="2073" t="s">
        <v>2037</v>
      </c>
      <c r="B24" s="2074"/>
      <c r="C24" s="2066" t="s">
        <v>2038</v>
      </c>
      <c r="D24" s="2067"/>
      <c r="E24" s="2067"/>
      <c r="F24" s="2068"/>
      <c r="G24" s="572" t="s">
        <v>2039</v>
      </c>
      <c r="H24" s="551" t="s">
        <v>2040</v>
      </c>
      <c r="I24" s="548" t="s">
        <v>2041</v>
      </c>
      <c r="J24" s="552" t="s">
        <v>2042</v>
      </c>
      <c r="K24" s="2066" t="s">
        <v>2043</v>
      </c>
      <c r="L24" s="2067"/>
      <c r="M24" s="2067"/>
      <c r="N24" s="2068"/>
      <c r="O24" s="576" t="s">
        <v>2044</v>
      </c>
      <c r="P24" s="574" t="s">
        <v>2045</v>
      </c>
      <c r="Q24" s="574" t="s">
        <v>2046</v>
      </c>
      <c r="R24" s="575" t="s">
        <v>190</v>
      </c>
    </row>
    <row r="25" spans="1:18" ht="57.75">
      <c r="A25" s="2069" t="s">
        <v>2047</v>
      </c>
      <c r="B25" s="2070"/>
      <c r="C25" s="2071" t="s">
        <v>2048</v>
      </c>
      <c r="D25" s="2071"/>
      <c r="E25" s="2071"/>
      <c r="F25" s="2072"/>
      <c r="G25" s="419" t="s">
        <v>1561</v>
      </c>
      <c r="H25" s="419" t="s">
        <v>312</v>
      </c>
      <c r="I25" s="420" t="s">
        <v>2049</v>
      </c>
      <c r="J25" s="419" t="s">
        <v>2042</v>
      </c>
      <c r="K25" s="2071" t="s">
        <v>2050</v>
      </c>
      <c r="L25" s="2071"/>
      <c r="M25" s="2071"/>
      <c r="N25" s="2072"/>
      <c r="O25" s="573" t="s">
        <v>2051</v>
      </c>
      <c r="P25" s="579" t="s">
        <v>2052</v>
      </c>
      <c r="Q25" s="580" t="s">
        <v>2053</v>
      </c>
      <c r="R25" s="581" t="s">
        <v>2054</v>
      </c>
    </row>
    <row r="26" spans="1:18" ht="43.5">
      <c r="A26" s="2062" t="s">
        <v>2055</v>
      </c>
      <c r="B26" s="2063"/>
      <c r="C26" s="2064" t="s">
        <v>2056</v>
      </c>
      <c r="D26" s="2064"/>
      <c r="E26" s="2064"/>
      <c r="F26" s="2065"/>
      <c r="G26" s="422" t="s">
        <v>2057</v>
      </c>
      <c r="H26" s="422" t="s">
        <v>2058</v>
      </c>
      <c r="I26" s="423" t="s">
        <v>2059</v>
      </c>
      <c r="J26" s="422" t="s">
        <v>2042</v>
      </c>
      <c r="K26" s="2064" t="s">
        <v>2060</v>
      </c>
      <c r="L26" s="2064"/>
      <c r="M26" s="2064"/>
      <c r="N26" s="2065"/>
      <c r="O26" s="578" t="s">
        <v>2061</v>
      </c>
      <c r="P26" s="326" t="s">
        <v>2062</v>
      </c>
      <c r="Q26" s="326" t="s">
        <v>2063</v>
      </c>
      <c r="R26" s="577" t="s">
        <v>190</v>
      </c>
    </row>
  </sheetData>
  <mergeCells count="24">
    <mergeCell ref="B4:U4"/>
    <mergeCell ref="B3:U3"/>
    <mergeCell ref="A1:C1"/>
    <mergeCell ref="I1:J1"/>
    <mergeCell ref="D1:G1"/>
    <mergeCell ref="A17:A19"/>
    <mergeCell ref="B17:B19"/>
    <mergeCell ref="A15:C15"/>
    <mergeCell ref="A22:B23"/>
    <mergeCell ref="C22:F23"/>
    <mergeCell ref="G22:I22"/>
    <mergeCell ref="J22:N22"/>
    <mergeCell ref="O22:P22"/>
    <mergeCell ref="Q22:R22"/>
    <mergeCell ref="K23:N23"/>
    <mergeCell ref="A26:B26"/>
    <mergeCell ref="C26:F26"/>
    <mergeCell ref="K26:N26"/>
    <mergeCell ref="K24:N24"/>
    <mergeCell ref="A25:B25"/>
    <mergeCell ref="C25:F25"/>
    <mergeCell ref="K25:N25"/>
    <mergeCell ref="A24:B24"/>
    <mergeCell ref="C24:F24"/>
  </mergeCells>
  <hyperlinks>
    <hyperlink ref="B4" location="'DetalleCompra_Muestreo'!A1" display="Ver" xr:uid="{24858381-8A25-4761-A69D-8F3FAEDBBADE}"/>
    <hyperlink ref="A26" location="RANGE!X5" display="Consultar información de una Categoría por su identificador" xr:uid="{BCF87073-76BD-4086-BD51-F7DA8862F38B}"/>
    <hyperlink ref="A1:C1" location="'Objetos de dominio'!A1" display="&lt;&lt; Volver al listado de objetos de dominio " xr:uid="{1567331F-F226-4F9C-A40A-F0811AA28587}"/>
    <hyperlink ref="D1:G1" location="'modelo de dominio'!A1" display="&lt;&lt; volver al modelo de dominio" xr:uid="{064A3788-84DD-4B4B-A1F0-8EAC43A47FF1}"/>
    <hyperlink ref="I1:J1" location="'Detallecompra_muestreo'!A1" display="&lt;&lt;Volver a muestreo" xr:uid="{AE89588C-3C91-481D-AD9B-F12520998333}"/>
    <hyperlink ref="V5" location="'DetalleCompra_Caracterizacion'!A24" display="=A24" xr:uid="{0A83E786-4177-465B-84B9-70ACBFF012C4}"/>
    <hyperlink ref="W5" location="'DetalleCompra_Caracterizacion'!A25" display="=A25" xr:uid="{EDB7C3DA-492E-4EFF-B53B-794349B5E852}"/>
    <hyperlink ref="X5" location="'DetalleCompra_Caracterizacion'!A26" display="=A26" xr:uid="{4BF03618-6D50-4E60-A68B-4D066A72924C}"/>
  </hyperlinks>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showInputMessage="1" showErrorMessage="1" xr:uid="{01D46AF9-483A-48EE-BB5D-00F03C86751A}">
          <x14:formula1>
            <xm:f>'Valores '!$D$2:$D$3</xm:f>
          </x14:formula1>
          <xm:sqref>AA13:AH13 M6:T12</xm:sqref>
        </x14:dataValidation>
        <x14:dataValidation type="list" allowBlank="1" showInputMessage="1" showErrorMessage="1" xr:uid="{DA7C4DB4-5530-47A1-B644-88C93C09C2DD}">
          <x14:formula1>
            <xm:f>'Valores '!$A$1:$A$19</xm:f>
          </x14:formula1>
          <xm:sqref>P13 B6:B12</xm:sqref>
        </x14:dataValidation>
        <x14:dataValidation type="list" allowBlank="1" showInputMessage="1" showErrorMessage="1" xr:uid="{9289773F-B2F1-411D-B913-BDDBF4B52F68}">
          <x14:formula1>
            <xm:f>'Valores '!$C$2:$C$5</xm:f>
          </x14:formula1>
          <xm:sqref>U13 G6:G12</xm:sqref>
        </x14:dataValidation>
      </x14:dataValidations>
    </ext>
  </extLst>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E5BA0-7144-4FF7-9EDB-AD101E3AF432}">
  <sheetPr>
    <tabColor theme="4" tint="0.79998168889431442"/>
  </sheetPr>
  <dimension ref="A2:M12"/>
  <sheetViews>
    <sheetView workbookViewId="0">
      <selection activeCell="D15" sqref="D15"/>
    </sheetView>
  </sheetViews>
  <sheetFormatPr defaultColWidth="9.140625" defaultRowHeight="15"/>
  <cols>
    <col min="1" max="1" width="27" customWidth="1"/>
    <col min="2" max="2" width="20.140625" customWidth="1"/>
    <col min="3" max="3" width="24.28515625" customWidth="1"/>
    <col min="4" max="4" width="27" customWidth="1"/>
    <col min="5" max="5" width="15.5703125" customWidth="1"/>
    <col min="6" max="6" width="17.42578125" customWidth="1"/>
    <col min="7" max="7" width="18.42578125" customWidth="1"/>
    <col min="8" max="8" width="28" customWidth="1"/>
    <col min="9" max="9" width="17.28515625" customWidth="1"/>
    <col min="10" max="10" width="23.85546875" customWidth="1"/>
    <col min="11" max="11" width="26.85546875" customWidth="1"/>
    <col min="12" max="12" width="24.7109375" customWidth="1"/>
    <col min="13" max="13" width="22.7109375" customWidth="1"/>
  </cols>
  <sheetData>
    <row r="2" spans="1:13" ht="18.75" customHeight="1">
      <c r="A2" s="268" t="s">
        <v>215</v>
      </c>
      <c r="B2" s="2797" t="s">
        <v>33</v>
      </c>
      <c r="C2" s="2797"/>
      <c r="D2" s="2797"/>
      <c r="E2" s="2797"/>
      <c r="F2" s="2797"/>
      <c r="G2" s="2797"/>
      <c r="H2" s="2797"/>
      <c r="I2" s="2797"/>
      <c r="J2" s="2797"/>
      <c r="K2" s="2797"/>
      <c r="L2" s="2797"/>
      <c r="M2" s="2798"/>
    </row>
    <row r="3" spans="1:13" ht="18.75" customHeight="1">
      <c r="A3" s="269" t="s">
        <v>127</v>
      </c>
      <c r="B3" s="1612" t="s">
        <v>216</v>
      </c>
      <c r="C3" s="1612"/>
      <c r="D3" s="1612"/>
      <c r="E3" s="1612"/>
      <c r="F3" s="1612"/>
      <c r="G3" s="1612"/>
      <c r="H3" s="1612"/>
      <c r="I3" s="1612"/>
      <c r="J3" s="1612"/>
      <c r="K3" s="1612"/>
      <c r="L3" s="1612"/>
      <c r="M3" s="1613"/>
    </row>
    <row r="4" spans="1:13" ht="29.25" customHeight="1">
      <c r="A4" s="342" t="s">
        <v>217</v>
      </c>
      <c r="B4" s="1418" t="s">
        <v>218</v>
      </c>
      <c r="C4" s="1418"/>
      <c r="D4" s="343" t="s">
        <v>219</v>
      </c>
      <c r="E4" s="1419" t="s">
        <v>220</v>
      </c>
      <c r="F4" s="1419"/>
      <c r="G4" s="1413" t="s">
        <v>221</v>
      </c>
      <c r="H4" s="1413"/>
      <c r="I4" s="345" t="s">
        <v>222</v>
      </c>
      <c r="J4" s="346" t="s">
        <v>223</v>
      </c>
      <c r="K4" s="347" t="s">
        <v>224</v>
      </c>
      <c r="L4" s="1614" t="s">
        <v>225</v>
      </c>
      <c r="M4" s="1616" t="s">
        <v>226</v>
      </c>
    </row>
    <row r="5" spans="1:13" ht="15" customHeight="1">
      <c r="A5" s="1608" t="s">
        <v>217</v>
      </c>
      <c r="B5" s="1418" t="s">
        <v>227</v>
      </c>
      <c r="C5" s="1418" t="s">
        <v>3</v>
      </c>
      <c r="D5" s="1433" t="s">
        <v>228</v>
      </c>
      <c r="E5" s="1419" t="s">
        <v>229</v>
      </c>
      <c r="F5" s="1419"/>
      <c r="G5" s="1611" t="s">
        <v>230</v>
      </c>
      <c r="H5" s="1611"/>
      <c r="I5" s="1617" t="s">
        <v>231</v>
      </c>
      <c r="J5" s="1618" t="s">
        <v>232</v>
      </c>
      <c r="K5" s="1620" t="s">
        <v>233</v>
      </c>
      <c r="L5" s="1614"/>
      <c r="M5" s="1616"/>
    </row>
    <row r="6" spans="1:13" ht="15" customHeight="1">
      <c r="A6" s="1608"/>
      <c r="B6" s="1418"/>
      <c r="C6" s="1418"/>
      <c r="D6" s="1433"/>
      <c r="E6" s="344" t="s">
        <v>234</v>
      </c>
      <c r="F6" s="344" t="s">
        <v>3</v>
      </c>
      <c r="G6" s="348" t="s">
        <v>235</v>
      </c>
      <c r="H6" s="348" t="s">
        <v>3</v>
      </c>
      <c r="I6" s="1617"/>
      <c r="J6" s="1618"/>
      <c r="K6" s="1620"/>
      <c r="L6" s="1614"/>
      <c r="M6" s="1616"/>
    </row>
    <row r="7" spans="1:13" ht="48" customHeight="1">
      <c r="A7" s="2085" t="s">
        <v>8</v>
      </c>
      <c r="B7" s="2084" t="s">
        <v>1038</v>
      </c>
      <c r="C7" s="2084" t="s">
        <v>2064</v>
      </c>
      <c r="D7" s="2082" t="s">
        <v>2042</v>
      </c>
      <c r="E7" s="2082"/>
      <c r="F7" s="2082"/>
      <c r="G7" s="403" t="s">
        <v>2065</v>
      </c>
      <c r="H7" s="403" t="s">
        <v>2066</v>
      </c>
      <c r="I7" s="2082"/>
      <c r="J7" s="2084" t="s">
        <v>1043</v>
      </c>
      <c r="K7" s="2082"/>
      <c r="L7" s="2082" t="s">
        <v>1038</v>
      </c>
      <c r="M7" s="2083" t="s">
        <v>2055</v>
      </c>
    </row>
    <row r="8" spans="1:13" ht="45">
      <c r="A8" s="2085"/>
      <c r="B8" s="2084"/>
      <c r="C8" s="2084"/>
      <c r="D8" s="2082"/>
      <c r="E8" s="2082"/>
      <c r="F8" s="2082"/>
      <c r="G8" s="403" t="s">
        <v>2067</v>
      </c>
      <c r="H8" s="403" t="s">
        <v>2068</v>
      </c>
      <c r="I8" s="2082"/>
      <c r="J8" s="2084"/>
      <c r="K8" s="2082"/>
      <c r="L8" s="2082"/>
      <c r="M8" s="2083"/>
    </row>
    <row r="9" spans="1:13" ht="30">
      <c r="A9" s="395" t="s">
        <v>8</v>
      </c>
      <c r="B9" s="381" t="s">
        <v>2069</v>
      </c>
      <c r="C9" s="381" t="s">
        <v>2070</v>
      </c>
      <c r="D9" s="396" t="s">
        <v>2042</v>
      </c>
      <c r="E9" s="396"/>
      <c r="F9" s="396"/>
      <c r="G9" s="381" t="s">
        <v>2071</v>
      </c>
      <c r="H9" s="381" t="s">
        <v>2072</v>
      </c>
      <c r="I9" s="396"/>
      <c r="J9" s="381" t="s">
        <v>2073</v>
      </c>
      <c r="K9" s="396"/>
      <c r="L9" s="396" t="s">
        <v>2069</v>
      </c>
      <c r="M9" s="397" t="s">
        <v>2074</v>
      </c>
    </row>
    <row r="10" spans="1:13" ht="30">
      <c r="A10" s="399" t="s">
        <v>263</v>
      </c>
      <c r="B10" s="356" t="s">
        <v>2055</v>
      </c>
      <c r="C10" s="356" t="s">
        <v>2075</v>
      </c>
      <c r="D10" s="355" t="s">
        <v>2042</v>
      </c>
      <c r="E10" s="355"/>
      <c r="F10" s="355"/>
      <c r="G10" s="356" t="s">
        <v>2076</v>
      </c>
      <c r="H10" s="356" t="s">
        <v>2077</v>
      </c>
      <c r="I10" s="355"/>
      <c r="J10" s="355" t="s">
        <v>2078</v>
      </c>
      <c r="K10" s="355"/>
      <c r="L10" s="355" t="s">
        <v>1043</v>
      </c>
      <c r="M10" s="388" t="s">
        <v>2079</v>
      </c>
    </row>
    <row r="11" spans="1:13" ht="45">
      <c r="A11" s="368" t="s">
        <v>263</v>
      </c>
      <c r="B11" s="360" t="s">
        <v>2080</v>
      </c>
      <c r="C11" s="360" t="s">
        <v>2081</v>
      </c>
      <c r="D11" s="309" t="s">
        <v>2042</v>
      </c>
      <c r="E11" s="309"/>
      <c r="F11" s="309"/>
      <c r="G11" s="360" t="s">
        <v>2082</v>
      </c>
      <c r="H11" s="360" t="s">
        <v>2083</v>
      </c>
      <c r="I11" s="309"/>
      <c r="J11" s="360" t="s">
        <v>2084</v>
      </c>
      <c r="K11" s="309"/>
      <c r="L11" s="309" t="s">
        <v>2078</v>
      </c>
      <c r="M11" s="389" t="s">
        <v>2085</v>
      </c>
    </row>
    <row r="12" spans="1:13" ht="45">
      <c r="A12" s="404" t="s">
        <v>8</v>
      </c>
      <c r="B12" s="405" t="s">
        <v>2086</v>
      </c>
      <c r="C12" s="390" t="s">
        <v>2087</v>
      </c>
      <c r="D12" s="405" t="s">
        <v>2042</v>
      </c>
      <c r="E12" s="405"/>
      <c r="F12" s="405"/>
      <c r="G12" s="390" t="s">
        <v>2088</v>
      </c>
      <c r="H12" s="390" t="s">
        <v>2089</v>
      </c>
      <c r="I12" s="405"/>
      <c r="J12" s="405" t="s">
        <v>2090</v>
      </c>
      <c r="K12" s="405"/>
      <c r="L12" s="405" t="s">
        <v>2091</v>
      </c>
      <c r="M12" s="406" t="s">
        <v>2092</v>
      </c>
    </row>
  </sheetData>
  <mergeCells count="27">
    <mergeCell ref="F7:F8"/>
    <mergeCell ref="A7:A8"/>
    <mergeCell ref="B7:B8"/>
    <mergeCell ref="C7:C8"/>
    <mergeCell ref="D7:D8"/>
    <mergeCell ref="E7:E8"/>
    <mergeCell ref="A5:A6"/>
    <mergeCell ref="B5:B6"/>
    <mergeCell ref="C5:C6"/>
    <mergeCell ref="D5:D6"/>
    <mergeCell ref="E5:F5"/>
    <mergeCell ref="L7:L8"/>
    <mergeCell ref="M7:M8"/>
    <mergeCell ref="G5:H5"/>
    <mergeCell ref="B2:M2"/>
    <mergeCell ref="B3:M3"/>
    <mergeCell ref="B4:C4"/>
    <mergeCell ref="E4:F4"/>
    <mergeCell ref="G4:H4"/>
    <mergeCell ref="L4:L6"/>
    <mergeCell ref="M4:M6"/>
    <mergeCell ref="I5:I6"/>
    <mergeCell ref="J5:J6"/>
    <mergeCell ref="K5:K6"/>
    <mergeCell ref="I7:I8"/>
    <mergeCell ref="J7:J8"/>
    <mergeCell ref="K7:K8"/>
  </mergeCells>
  <hyperlinks>
    <hyperlink ref="B3:M3" location="'DetalleCompra_Muestreo'!A1" display="Muestreo de datos….." xr:uid="{0CAA9C79-8D23-4F81-8F68-21EBFFA7BBAA}"/>
  </hyperlink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C03B56-06BF-4B2A-BEBD-873A7654F648}">
  <sheetPr>
    <tabColor rgb="FF7030A0"/>
  </sheetPr>
  <dimension ref="A1:F18"/>
  <sheetViews>
    <sheetView workbookViewId="0">
      <selection activeCell="D4" sqref="D4"/>
    </sheetView>
  </sheetViews>
  <sheetFormatPr defaultColWidth="9.140625" defaultRowHeight="15"/>
  <cols>
    <col min="1" max="1" width="23" style="8" customWidth="1"/>
    <col min="2" max="2" width="42.5703125" style="8" customWidth="1"/>
    <col min="3" max="3" width="36.42578125" style="8" customWidth="1"/>
    <col min="4" max="4" width="40.5703125" style="8" customWidth="1"/>
    <col min="5" max="5" width="32.28515625" style="8" customWidth="1"/>
    <col min="6" max="16384" width="9.140625" style="8"/>
  </cols>
  <sheetData>
    <row r="1" spans="1:6">
      <c r="A1" s="9"/>
      <c r="B1" s="2024" t="s">
        <v>1538</v>
      </c>
      <c r="C1" s="2024"/>
      <c r="D1" s="9"/>
      <c r="E1" s="9"/>
    </row>
    <row r="2" spans="1:6" ht="32.25">
      <c r="A2" s="160" t="s">
        <v>1816</v>
      </c>
      <c r="B2" s="160" t="s">
        <v>2093</v>
      </c>
      <c r="C2" s="160" t="s">
        <v>2094</v>
      </c>
      <c r="D2" s="160" t="s">
        <v>2095</v>
      </c>
      <c r="E2" s="160" t="s">
        <v>2096</v>
      </c>
    </row>
    <row r="3" spans="1:6">
      <c r="A3" s="63" t="s">
        <v>100</v>
      </c>
      <c r="B3" s="9" t="s">
        <v>2097</v>
      </c>
      <c r="C3" s="9" t="s">
        <v>2098</v>
      </c>
      <c r="D3" s="9" t="s">
        <v>2099</v>
      </c>
      <c r="E3" s="131" t="s">
        <v>445</v>
      </c>
    </row>
    <row r="4" spans="1:6" ht="29.25">
      <c r="A4" s="9" t="s">
        <v>279</v>
      </c>
      <c r="B4" s="134" t="s">
        <v>942</v>
      </c>
      <c r="C4" s="133" t="s">
        <v>961</v>
      </c>
      <c r="D4" s="132" t="s">
        <v>825</v>
      </c>
      <c r="E4" s="9" t="str">
        <f>A4 &amp; "--" &amp; B4</f>
        <v>a9b4d7f1-3c2e-4985-8d61-5e0a4f7c3b21--Colombia</v>
      </c>
    </row>
    <row r="5" spans="1:6" ht="29.25">
      <c r="A5" s="9" t="s">
        <v>284</v>
      </c>
      <c r="B5" s="134" t="s">
        <v>919</v>
      </c>
      <c r="C5" s="133" t="s">
        <v>943</v>
      </c>
      <c r="D5" s="132" t="s">
        <v>825</v>
      </c>
      <c r="E5" s="9" t="str">
        <f>A5 &amp; "--" &amp; B5</f>
        <v>d8a3f1c6-4b2e-49d5-87e0-3f9a7b5c1e62--México</v>
      </c>
    </row>
    <row r="6" spans="1:6" ht="29.25">
      <c r="A6" s="9" t="s">
        <v>287</v>
      </c>
      <c r="B6" s="134" t="s">
        <v>830</v>
      </c>
      <c r="C6" s="133" t="s">
        <v>831</v>
      </c>
      <c r="D6" s="132" t="s">
        <v>825</v>
      </c>
      <c r="E6" s="9" t="str">
        <f>A6 &amp; "--" &amp; B6</f>
        <v>e2c7d4b9-3a5f-4182-90d1-7f8b6e0a2c35--Estados Unidos</v>
      </c>
    </row>
    <row r="7" spans="1:6">
      <c r="A7" s="72"/>
      <c r="C7" s="72"/>
      <c r="D7" s="72"/>
      <c r="E7" s="72"/>
      <c r="F7" s="72"/>
    </row>
    <row r="8" spans="1:6">
      <c r="A8" s="72"/>
      <c r="B8" s="72"/>
      <c r="C8"/>
      <c r="D8"/>
      <c r="E8"/>
      <c r="F8" s="72"/>
    </row>
    <row r="9" spans="1:6">
      <c r="A9" s="72"/>
      <c r="B9" s="72"/>
      <c r="C9"/>
      <c r="D9"/>
      <c r="E9"/>
      <c r="F9" s="72"/>
    </row>
    <row r="10" spans="1:6">
      <c r="B10" s="72"/>
      <c r="C10"/>
      <c r="D10"/>
      <c r="E10"/>
    </row>
    <row r="11" spans="1:6">
      <c r="C11"/>
      <c r="D11"/>
      <c r="E11"/>
    </row>
    <row r="12" spans="1:6">
      <c r="C12"/>
      <c r="D12"/>
      <c r="E12"/>
    </row>
    <row r="13" spans="1:6">
      <c r="C13"/>
      <c r="D13"/>
      <c r="E13"/>
    </row>
    <row r="14" spans="1:6">
      <c r="C14"/>
      <c r="D14"/>
      <c r="E14"/>
    </row>
    <row r="15" spans="1:6">
      <c r="C15"/>
      <c r="D15"/>
      <c r="E15"/>
    </row>
    <row r="16" spans="1:6">
      <c r="C16"/>
      <c r="D16"/>
      <c r="E16"/>
    </row>
    <row r="17" spans="3:5">
      <c r="C17"/>
      <c r="D17"/>
      <c r="E17"/>
    </row>
    <row r="18" spans="3:5">
      <c r="C18"/>
      <c r="D18"/>
      <c r="E18"/>
    </row>
  </sheetData>
  <mergeCells count="1">
    <mergeCell ref="B1:C1"/>
  </mergeCells>
  <hyperlinks>
    <hyperlink ref="B1:C1" location="'Objetos de dominio'!A1" display="&lt;&lt;&lt;&lt;Volver a los objetos de dominio" xr:uid="{E56C9090-1900-419F-BF31-76B2E08C76DA}"/>
  </hyperlink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2D742E53-A9A0-431C-AE8E-9E17ACC24722}">
          <x14:formula1>
            <xm:f>'Valores '!$F$2:$F$3</xm:f>
          </x14:formula1>
          <xm:sqref>D4:D6</xm:sqref>
        </x14:dataValidation>
        <x14:dataValidation type="list" allowBlank="1" showInputMessage="1" showErrorMessage="1" xr:uid="{F76E2810-E2B6-46B7-BCBF-B4786FAF31F9}">
          <x14:formula1>
            <xm:f>'Valores '!$M$2:$M$31</xm:f>
          </x14:formula1>
          <xm:sqref>C4:C6</xm:sqref>
        </x14:dataValidation>
        <x14:dataValidation type="list" allowBlank="1" showInputMessage="1" showErrorMessage="1" xr:uid="{26880CE1-9E81-40B4-81DB-1A128EA401BC}">
          <x14:formula1>
            <xm:f>'Valores '!$L$2:$L$31</xm:f>
          </x14:formula1>
          <xm:sqref>B4:B5 B6</xm:sqref>
        </x14:dataValidation>
      </x14:dataValidations>
    </ext>
  </extLst>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6CAEA6-0E99-4819-BB1C-DDF805FD155D}">
  <sheetPr>
    <tabColor rgb="FF7030A0"/>
  </sheetPr>
  <dimension ref="A2:X25"/>
  <sheetViews>
    <sheetView topLeftCell="A7" workbookViewId="0">
      <selection activeCell="D15" sqref="D15"/>
    </sheetView>
  </sheetViews>
  <sheetFormatPr defaultColWidth="9.140625" defaultRowHeight="15"/>
  <cols>
    <col min="1" max="1" width="26.5703125" customWidth="1"/>
    <col min="2" max="2" width="27.7109375" customWidth="1"/>
    <col min="3" max="3" width="22.7109375" customWidth="1"/>
    <col min="4" max="10" width="32" customWidth="1"/>
    <col min="11" max="11" width="13.140625" customWidth="1"/>
    <col min="12" max="12" width="17.5703125" customWidth="1"/>
    <col min="13" max="13" width="20.5703125" customWidth="1"/>
    <col min="14" max="14" width="17.5703125" customWidth="1"/>
    <col min="15" max="21" width="32" customWidth="1"/>
    <col min="22" max="22" width="15.28515625" customWidth="1"/>
    <col min="23" max="23" width="16.140625" customWidth="1"/>
    <col min="24" max="24" width="11.85546875" bestFit="1" customWidth="1"/>
  </cols>
  <sheetData>
    <row r="2" spans="1:24" ht="29.25">
      <c r="A2" s="127" t="s">
        <v>93</v>
      </c>
      <c r="B2" s="127"/>
      <c r="C2" s="127" t="s">
        <v>1</v>
      </c>
      <c r="D2" s="127"/>
      <c r="E2" s="127" t="s">
        <v>125</v>
      </c>
      <c r="F2" s="127"/>
      <c r="G2" s="127"/>
      <c r="H2" s="9"/>
      <c r="I2" s="9"/>
      <c r="J2" s="9"/>
      <c r="K2" s="9"/>
      <c r="L2" s="9"/>
      <c r="M2" s="9"/>
      <c r="N2" s="9"/>
      <c r="O2" s="9"/>
      <c r="P2" s="9"/>
      <c r="Q2" s="9"/>
      <c r="R2" s="9"/>
      <c r="S2" s="9"/>
      <c r="T2" s="9"/>
      <c r="U2" s="9"/>
      <c r="V2" s="49"/>
      <c r="W2" s="49"/>
      <c r="X2" s="49"/>
    </row>
    <row r="3" spans="1:24">
      <c r="A3" s="156" t="s">
        <v>126</v>
      </c>
      <c r="B3" s="1890" t="s">
        <v>35</v>
      </c>
      <c r="C3" s="1891"/>
      <c r="D3" s="1891"/>
      <c r="E3" s="1891"/>
      <c r="F3" s="1891"/>
      <c r="G3" s="1891"/>
      <c r="H3" s="1891"/>
      <c r="I3" s="1891"/>
      <c r="J3" s="1891"/>
      <c r="K3" s="1891"/>
      <c r="L3" s="1891"/>
      <c r="M3" s="1891"/>
      <c r="N3" s="1891"/>
      <c r="O3" s="1891"/>
      <c r="P3" s="1891"/>
      <c r="Q3" s="1891"/>
      <c r="R3" s="1891"/>
      <c r="S3" s="1891"/>
      <c r="T3" s="1891"/>
      <c r="U3" s="2094"/>
      <c r="V3" s="49"/>
      <c r="W3" s="49"/>
      <c r="X3" s="49"/>
    </row>
    <row r="4" spans="1:24" ht="29.25" customHeight="1">
      <c r="A4" s="1004" t="s">
        <v>127</v>
      </c>
      <c r="B4" s="1890" t="s">
        <v>2100</v>
      </c>
      <c r="C4" s="1891"/>
      <c r="D4" s="1891"/>
      <c r="E4" s="1891"/>
      <c r="F4" s="1891"/>
      <c r="G4" s="1891"/>
      <c r="H4" s="1891"/>
      <c r="I4" s="1891"/>
      <c r="J4" s="1891"/>
      <c r="K4" s="1891"/>
      <c r="L4" s="1891"/>
      <c r="M4" s="1891"/>
      <c r="N4" s="1891"/>
      <c r="O4" s="1891"/>
      <c r="P4" s="1891"/>
      <c r="Q4" s="1891"/>
      <c r="R4" s="1891"/>
      <c r="S4" s="1891"/>
      <c r="T4" s="1891"/>
      <c r="U4" s="2094"/>
      <c r="V4" s="49"/>
      <c r="W4" s="49"/>
      <c r="X4" s="49"/>
    </row>
    <row r="5" spans="1:24">
      <c r="A5" s="156" t="s">
        <v>129</v>
      </c>
      <c r="B5" s="2091" t="s">
        <v>7</v>
      </c>
      <c r="C5" s="2092"/>
      <c r="D5" s="2092"/>
      <c r="E5" s="2092"/>
      <c r="F5" s="2092"/>
      <c r="G5" s="2092"/>
      <c r="H5" s="2092"/>
      <c r="I5" s="2092"/>
      <c r="J5" s="2092"/>
      <c r="K5" s="2092"/>
      <c r="L5" s="2092"/>
      <c r="M5" s="2092"/>
      <c r="N5" s="2092"/>
      <c r="O5" s="2092"/>
      <c r="P5" s="2092"/>
      <c r="Q5" s="2092"/>
      <c r="R5" s="2092"/>
      <c r="S5" s="2092"/>
      <c r="T5" s="2092"/>
      <c r="U5" s="2093"/>
      <c r="V5" s="49"/>
      <c r="W5" s="49"/>
      <c r="X5" s="49"/>
    </row>
    <row r="6" spans="1:24" ht="29.25">
      <c r="A6" s="9" t="s">
        <v>130</v>
      </c>
      <c r="B6" s="25" t="s">
        <v>131</v>
      </c>
      <c r="C6" s="25" t="s">
        <v>132</v>
      </c>
      <c r="D6" s="25" t="s">
        <v>133</v>
      </c>
      <c r="E6" s="25" t="s">
        <v>134</v>
      </c>
      <c r="F6" s="9" t="s">
        <v>135</v>
      </c>
      <c r="G6" s="9" t="s">
        <v>136</v>
      </c>
      <c r="H6" s="9" t="s">
        <v>137</v>
      </c>
      <c r="I6" s="9" t="s">
        <v>138</v>
      </c>
      <c r="J6" s="9" t="s">
        <v>139</v>
      </c>
      <c r="K6" s="9" t="s">
        <v>140</v>
      </c>
      <c r="L6" s="9" t="s">
        <v>141</v>
      </c>
      <c r="M6" s="9" t="s">
        <v>142</v>
      </c>
      <c r="N6" s="88" t="s">
        <v>143</v>
      </c>
      <c r="O6" s="9" t="s">
        <v>144</v>
      </c>
      <c r="P6" s="9" t="s">
        <v>145</v>
      </c>
      <c r="Q6" s="9" t="s">
        <v>146</v>
      </c>
      <c r="R6" s="9" t="s">
        <v>147</v>
      </c>
      <c r="S6" s="9" t="s">
        <v>148</v>
      </c>
      <c r="T6" s="9" t="s">
        <v>149</v>
      </c>
      <c r="U6" s="63" t="s">
        <v>150</v>
      </c>
      <c r="V6" s="435" t="str">
        <f>A23</f>
        <v>Registrar pais</v>
      </c>
      <c r="W6" s="436" t="str">
        <f>A24</f>
        <v>Validar pais</v>
      </c>
      <c r="X6" s="475" t="str">
        <f>A25</f>
        <v>Eliminar pais</v>
      </c>
    </row>
    <row r="7" spans="1:24" ht="115.5">
      <c r="A7" s="9" t="s">
        <v>100</v>
      </c>
      <c r="B7" s="9" t="s">
        <v>154</v>
      </c>
      <c r="C7" s="9">
        <v>36</v>
      </c>
      <c r="D7" s="9">
        <v>36</v>
      </c>
      <c r="E7" s="9" t="s">
        <v>157</v>
      </c>
      <c r="F7" s="9" t="s">
        <v>155</v>
      </c>
      <c r="G7" s="9" t="s">
        <v>155</v>
      </c>
      <c r="H7" s="9">
        <v>36</v>
      </c>
      <c r="I7" s="9">
        <v>36</v>
      </c>
      <c r="J7" s="9" t="s">
        <v>156</v>
      </c>
      <c r="K7" s="9" t="s">
        <v>155</v>
      </c>
      <c r="L7" s="9" t="s">
        <v>1820</v>
      </c>
      <c r="M7" s="9" t="s">
        <v>159</v>
      </c>
      <c r="N7" s="9" t="s">
        <v>159</v>
      </c>
      <c r="O7" s="9" t="s">
        <v>159</v>
      </c>
      <c r="P7" s="9" t="s">
        <v>158</v>
      </c>
      <c r="Q7" s="9" t="s">
        <v>159</v>
      </c>
      <c r="R7" s="9" t="s">
        <v>158</v>
      </c>
      <c r="S7" s="9" t="s">
        <v>159</v>
      </c>
      <c r="T7" s="108" t="s">
        <v>159</v>
      </c>
      <c r="U7" s="63" t="s">
        <v>2101</v>
      </c>
      <c r="V7" s="1006"/>
      <c r="W7" s="1007"/>
      <c r="X7" s="1008"/>
    </row>
    <row r="8" spans="1:24">
      <c r="A8" s="63" t="s">
        <v>2097</v>
      </c>
      <c r="B8" s="9" t="s">
        <v>293</v>
      </c>
      <c r="C8" s="9">
        <v>1</v>
      </c>
      <c r="D8" s="9">
        <v>50</v>
      </c>
      <c r="E8" s="9" t="s">
        <v>157</v>
      </c>
      <c r="F8" s="9" t="s">
        <v>155</v>
      </c>
      <c r="G8" s="9" t="s">
        <v>155</v>
      </c>
      <c r="H8" s="9" t="s">
        <v>155</v>
      </c>
      <c r="I8" s="9" t="s">
        <v>155</v>
      </c>
      <c r="J8" s="9" t="s">
        <v>2102</v>
      </c>
      <c r="K8" s="9" t="s">
        <v>155</v>
      </c>
      <c r="L8" s="9" t="s">
        <v>158</v>
      </c>
      <c r="M8" s="9" t="s">
        <v>159</v>
      </c>
      <c r="N8" s="9" t="s">
        <v>159</v>
      </c>
      <c r="O8" s="9" t="s">
        <v>159</v>
      </c>
      <c r="P8" s="9" t="s">
        <v>158</v>
      </c>
      <c r="Q8" s="9" t="s">
        <v>159</v>
      </c>
      <c r="R8" s="9" t="s">
        <v>158</v>
      </c>
      <c r="S8" s="103" t="s">
        <v>159</v>
      </c>
      <c r="T8" s="9" t="s">
        <v>158</v>
      </c>
      <c r="U8" s="9" t="s">
        <v>2103</v>
      </c>
      <c r="V8" s="1006"/>
      <c r="W8" s="1007"/>
      <c r="X8" s="1008"/>
    </row>
    <row r="9" spans="1:24" ht="29.25">
      <c r="A9" s="9" t="s">
        <v>2098</v>
      </c>
      <c r="B9" s="9" t="s">
        <v>154</v>
      </c>
      <c r="C9" s="9">
        <v>1</v>
      </c>
      <c r="D9" s="9">
        <v>7</v>
      </c>
      <c r="E9" s="9" t="s">
        <v>155</v>
      </c>
      <c r="F9" s="9" t="s">
        <v>155</v>
      </c>
      <c r="G9" s="9" t="s">
        <v>155</v>
      </c>
      <c r="H9" s="9" t="s">
        <v>155</v>
      </c>
      <c r="I9" s="9" t="s">
        <v>155</v>
      </c>
      <c r="J9" s="9" t="s">
        <v>2104</v>
      </c>
      <c r="K9" s="9">
        <v>0</v>
      </c>
      <c r="L9" s="9" t="s">
        <v>1556</v>
      </c>
      <c r="M9" s="9" t="s">
        <v>159</v>
      </c>
      <c r="N9" s="9" t="s">
        <v>159</v>
      </c>
      <c r="O9" s="9" t="s">
        <v>158</v>
      </c>
      <c r="P9" s="9" t="s">
        <v>158</v>
      </c>
      <c r="Q9" s="9" t="s">
        <v>159</v>
      </c>
      <c r="R9" s="9" t="s">
        <v>159</v>
      </c>
      <c r="S9" s="103" t="s">
        <v>159</v>
      </c>
      <c r="T9" s="9" t="s">
        <v>158</v>
      </c>
      <c r="U9" s="1005" t="s">
        <v>2105</v>
      </c>
      <c r="V9" s="1009"/>
      <c r="W9" s="1007"/>
      <c r="X9" s="1008"/>
    </row>
    <row r="10" spans="1:24" ht="57.75">
      <c r="A10" s="9" t="s">
        <v>2099</v>
      </c>
      <c r="B10" s="9" t="s">
        <v>293</v>
      </c>
      <c r="C10" s="9">
        <v>5</v>
      </c>
      <c r="D10" s="9">
        <v>15</v>
      </c>
      <c r="E10" s="9" t="s">
        <v>155</v>
      </c>
      <c r="F10" s="9" t="s">
        <v>155</v>
      </c>
      <c r="G10" s="9" t="s">
        <v>155</v>
      </c>
      <c r="H10" s="9" t="s">
        <v>155</v>
      </c>
      <c r="I10" s="9" t="s">
        <v>155</v>
      </c>
      <c r="J10" s="49" t="s">
        <v>2106</v>
      </c>
      <c r="K10" s="9" t="s">
        <v>2107</v>
      </c>
      <c r="L10" s="9" t="s">
        <v>2108</v>
      </c>
      <c r="M10" s="9" t="s">
        <v>159</v>
      </c>
      <c r="N10" s="9" t="s">
        <v>159</v>
      </c>
      <c r="O10" s="9" t="s">
        <v>159</v>
      </c>
      <c r="P10" s="9" t="s">
        <v>159</v>
      </c>
      <c r="Q10" s="9" t="s">
        <v>159</v>
      </c>
      <c r="R10" s="9" t="s">
        <v>158</v>
      </c>
      <c r="S10" s="103" t="s">
        <v>158</v>
      </c>
      <c r="T10" s="9" t="s">
        <v>158</v>
      </c>
      <c r="U10" s="9" t="s">
        <v>2109</v>
      </c>
      <c r="V10" s="1006"/>
      <c r="W10" s="1007"/>
      <c r="X10" s="1008"/>
    </row>
    <row r="11" spans="1:24">
      <c r="E11" s="70"/>
    </row>
    <row r="13" spans="1:24">
      <c r="A13" s="1350" t="s">
        <v>169</v>
      </c>
      <c r="B13" s="1351"/>
      <c r="C13" s="1352"/>
    </row>
    <row r="14" spans="1:24">
      <c r="A14" s="79" t="s">
        <v>2</v>
      </c>
      <c r="B14" s="86" t="s">
        <v>150</v>
      </c>
      <c r="C14" s="87" t="s">
        <v>170</v>
      </c>
    </row>
    <row r="15" spans="1:24" ht="20.25" customHeight="1">
      <c r="A15" s="2095" t="s">
        <v>2110</v>
      </c>
      <c r="B15" s="2096" t="str">
        <f>Pais_Muestreo!E2</f>
        <v>Combinación única que indica que el identificador de un pais transaccion, no se puede repetir</v>
      </c>
      <c r="C15" s="1317" t="str">
        <f>Pais_Muestreo!A3</f>
        <v>id</v>
      </c>
    </row>
    <row r="16" spans="1:24">
      <c r="A16" s="1391"/>
      <c r="B16" s="1393"/>
      <c r="C16" s="1395" t="str">
        <f>Pais_Muestreo!B3</f>
        <v>nombrePais</v>
      </c>
    </row>
    <row r="17" spans="1:18">
      <c r="A17" s="1391"/>
      <c r="B17" s="1393"/>
      <c r="C17" s="1395"/>
    </row>
    <row r="18" spans="1:18">
      <c r="A18" s="1392"/>
      <c r="B18" s="1394"/>
      <c r="C18" s="75" t="str">
        <f>Pais_Muestreo!C3</f>
        <v>CodigoPais</v>
      </c>
    </row>
    <row r="21" spans="1:18">
      <c r="A21" s="2893" t="s">
        <v>172</v>
      </c>
      <c r="B21" s="2870"/>
      <c r="C21" s="2870" t="s">
        <v>3</v>
      </c>
      <c r="D21" s="2870"/>
      <c r="E21" s="2870"/>
      <c r="F21" s="2870"/>
      <c r="G21" s="2870" t="s">
        <v>173</v>
      </c>
      <c r="H21" s="2870"/>
      <c r="I21" s="2870"/>
      <c r="J21" s="2870" t="s">
        <v>174</v>
      </c>
      <c r="K21" s="2870"/>
      <c r="L21" s="2870"/>
      <c r="M21" s="2870"/>
      <c r="N21" s="2870"/>
      <c r="O21" s="2870" t="s">
        <v>175</v>
      </c>
      <c r="P21" s="2870"/>
      <c r="Q21" s="2870" t="s">
        <v>176</v>
      </c>
      <c r="R21" s="2871"/>
    </row>
    <row r="22" spans="1:18">
      <c r="A22" s="2872"/>
      <c r="B22" s="2873"/>
      <c r="C22" s="2873"/>
      <c r="D22" s="2873"/>
      <c r="E22" s="2873"/>
      <c r="F22" s="2873"/>
      <c r="G22" s="477" t="s">
        <v>177</v>
      </c>
      <c r="H22" s="477" t="s">
        <v>178</v>
      </c>
      <c r="I22" s="477" t="s">
        <v>3</v>
      </c>
      <c r="J22" s="477" t="s">
        <v>179</v>
      </c>
      <c r="K22" s="2873" t="s">
        <v>3</v>
      </c>
      <c r="L22" s="2873"/>
      <c r="M22" s="2873"/>
      <c r="N22" s="2873"/>
      <c r="O22" s="477" t="s">
        <v>180</v>
      </c>
      <c r="P22" s="477" t="s">
        <v>3</v>
      </c>
      <c r="Q22" s="477" t="s">
        <v>181</v>
      </c>
      <c r="R22" s="478" t="s">
        <v>182</v>
      </c>
    </row>
    <row r="23" spans="1:18" ht="43.5">
      <c r="A23" s="1986" t="s">
        <v>2111</v>
      </c>
      <c r="B23" s="1987"/>
      <c r="C23" s="2090" t="s">
        <v>2112</v>
      </c>
      <c r="D23" s="2090"/>
      <c r="E23" s="2090"/>
      <c r="F23" s="2090"/>
      <c r="G23" s="1010" t="s">
        <v>1514</v>
      </c>
      <c r="H23" s="1010" t="s">
        <v>2113</v>
      </c>
      <c r="I23" s="1011" t="s">
        <v>2114</v>
      </c>
      <c r="J23" s="1010" t="s">
        <v>35</v>
      </c>
      <c r="K23" s="2090" t="s">
        <v>2115</v>
      </c>
      <c r="L23" s="2090"/>
      <c r="M23" s="2090"/>
      <c r="N23" s="2090"/>
      <c r="O23" s="1010" t="s">
        <v>2116</v>
      </c>
      <c r="P23" s="1012" t="s">
        <v>2117</v>
      </c>
      <c r="Q23" s="1012" t="s">
        <v>2118</v>
      </c>
      <c r="R23" s="1013" t="s">
        <v>190</v>
      </c>
    </row>
    <row r="24" spans="1:18" ht="43.5">
      <c r="A24" s="1996" t="s">
        <v>2119</v>
      </c>
      <c r="B24" s="1997"/>
      <c r="C24" s="2086" t="s">
        <v>2120</v>
      </c>
      <c r="D24" s="2086"/>
      <c r="E24" s="2086"/>
      <c r="F24" s="2086"/>
      <c r="G24" s="1014" t="s">
        <v>37</v>
      </c>
      <c r="H24" s="1014" t="s">
        <v>312</v>
      </c>
      <c r="I24" s="1015" t="s">
        <v>2121</v>
      </c>
      <c r="J24" s="1014" t="s">
        <v>2122</v>
      </c>
      <c r="K24" s="2086" t="s">
        <v>2123</v>
      </c>
      <c r="L24" s="2086"/>
      <c r="M24" s="2086"/>
      <c r="N24" s="2086"/>
      <c r="O24" s="1014" t="s">
        <v>2124</v>
      </c>
      <c r="P24" s="1016" t="s">
        <v>2125</v>
      </c>
      <c r="Q24" s="1016" t="s">
        <v>2126</v>
      </c>
      <c r="R24" s="1017" t="s">
        <v>190</v>
      </c>
    </row>
    <row r="25" spans="1:18" ht="43.5">
      <c r="A25" s="2087" t="s">
        <v>2127</v>
      </c>
      <c r="B25" s="2088"/>
      <c r="C25" s="2089" t="s">
        <v>2128</v>
      </c>
      <c r="D25" s="2089"/>
      <c r="E25" s="2089"/>
      <c r="F25" s="2089"/>
      <c r="G25" s="1018" t="s">
        <v>37</v>
      </c>
      <c r="H25" s="1018" t="s">
        <v>312</v>
      </c>
      <c r="I25" s="1019" t="s">
        <v>2129</v>
      </c>
      <c r="J25" s="1018" t="s">
        <v>35</v>
      </c>
      <c r="K25" s="2089" t="s">
        <v>2130</v>
      </c>
      <c r="L25" s="2089"/>
      <c r="M25" s="2089"/>
      <c r="N25" s="2089"/>
      <c r="O25" s="1018" t="s">
        <v>2131</v>
      </c>
      <c r="P25" s="1020" t="s">
        <v>2132</v>
      </c>
      <c r="Q25" s="1020" t="s">
        <v>2133</v>
      </c>
      <c r="R25" s="1021" t="s">
        <v>190</v>
      </c>
    </row>
  </sheetData>
  <mergeCells count="23">
    <mergeCell ref="B5:U5"/>
    <mergeCell ref="B4:U4"/>
    <mergeCell ref="B3:U3"/>
    <mergeCell ref="A13:C13"/>
    <mergeCell ref="C16:C17"/>
    <mergeCell ref="A15:A18"/>
    <mergeCell ref="B15:B18"/>
    <mergeCell ref="Q21:R21"/>
    <mergeCell ref="K22:N22"/>
    <mergeCell ref="A23:B23"/>
    <mergeCell ref="C23:F23"/>
    <mergeCell ref="K23:N23"/>
    <mergeCell ref="A21:B22"/>
    <mergeCell ref="C21:F22"/>
    <mergeCell ref="G21:I21"/>
    <mergeCell ref="J21:N21"/>
    <mergeCell ref="O21:P21"/>
    <mergeCell ref="A24:B24"/>
    <mergeCell ref="C24:F24"/>
    <mergeCell ref="K24:N24"/>
    <mergeCell ref="A25:B25"/>
    <mergeCell ref="C25:F25"/>
    <mergeCell ref="K25:N25"/>
  </mergeCells>
  <hyperlinks>
    <hyperlink ref="C2:D2" location="'Modelo de dominio'!A1" display="&lt;&lt; volver al modelo de dominio" xr:uid="{C62CD736-9151-4389-B779-5ADCE40CD7E4}"/>
    <hyperlink ref="B5" location="'PaisTransaccion_Muestreo'!A1" display="Ver" xr:uid="{703F047C-78B0-4A66-A38E-538E4977EED6}"/>
    <hyperlink ref="E2:G2" location="'Vendedor_muestreo'!A1" display="&lt;&lt;Volver a muestreo" xr:uid="{00A51B05-11F6-4348-9C22-282D7576F9B3}"/>
    <hyperlink ref="A23" location="RANGE!V5" display="Registrar información de una nueva Categoría" xr:uid="{95FA6AC1-7F94-40F8-A19B-8BA5723447DA}"/>
    <hyperlink ref="A24" location="RANGE!W5" display="Eliminar de forma definitiva la información de una Categoría" xr:uid="{97BB935D-CA22-43A4-ACA2-1D0494E44821}"/>
    <hyperlink ref="A25" location="RANGE!X5" display="Consultar información de una Categoría por su identificador" xr:uid="{E9D6073F-1A67-4163-ADDE-0DDF64D89883}"/>
    <hyperlink ref="V6" location="'Pais_Caracterizacion'!A28" display="=A28" xr:uid="{2524E8D5-FD1C-4796-9875-80C2EE724940}"/>
    <hyperlink ref="W6" location="'Pais_Caracterizacion'!A29" display="=A29" xr:uid="{40AD46E0-4FC9-48A1-A52E-ED58F5816E52}"/>
    <hyperlink ref="X6" location="'Pais_Caracterizacion'!A30" display="=A30" xr:uid="{50B8597B-C0E9-44C2-B22C-53839D81EB26}"/>
    <hyperlink ref="A23:B23" location="'Pais_Caracterizacion'!V5" display="Registrar pais" xr:uid="{145F12AC-1E62-403B-AE85-1E43AC4ED2D9}"/>
    <hyperlink ref="A24:B24" location="'Pais_Caracterizacion'!W5" display="Validar pais" xr:uid="{461A543E-C82A-4881-8256-50375E324E35}"/>
    <hyperlink ref="A25:B25" location="'Pais_Caracterizacion'!X5" display="Eliminar pais" xr:uid="{29F3E803-7F71-4C1B-98F9-52BF5AA8C86C}"/>
    <hyperlink ref="B5:U5" location="'Pais_Muestreo'!A1" display="Ver" xr:uid="{36523DAD-37E3-48B8-B8BC-296444FBFEA2}"/>
  </hyperlinks>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showInputMessage="1" showErrorMessage="1" xr:uid="{C123CF63-24E1-4A62-9F2A-4B337244EE0B}">
          <x14:formula1>
            <xm:f>'Valores '!$D$2:$D$3</xm:f>
          </x14:formula1>
          <xm:sqref>M7:T10</xm:sqref>
        </x14:dataValidation>
        <x14:dataValidation type="list" allowBlank="1" showInputMessage="1" showErrorMessage="1" xr:uid="{84ECBF3A-3AB9-4D8F-9B3A-2B82ABA3C981}">
          <x14:formula1>
            <xm:f>'Valores '!$C$2:$C$5</xm:f>
          </x14:formula1>
          <xm:sqref>G7:G8</xm:sqref>
        </x14:dataValidation>
        <x14:dataValidation type="list" allowBlank="1" showInputMessage="1" showErrorMessage="1" xr:uid="{86C4B872-9511-452B-AE97-B98D2F91E6F9}">
          <x14:formula1>
            <xm:f>'Valores '!$A$1:$A$19</xm:f>
          </x14:formula1>
          <xm:sqref>B7:B9</xm:sqref>
        </x14:dataValidation>
      </x14:dataValidations>
    </ext>
  </extLst>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1A022-30B4-454E-A01F-F6968B6D0D59}">
  <sheetPr>
    <tabColor rgb="FF7030A0"/>
  </sheetPr>
  <dimension ref="A2:M13"/>
  <sheetViews>
    <sheetView workbookViewId="0">
      <selection activeCell="E11" sqref="E11"/>
    </sheetView>
  </sheetViews>
  <sheetFormatPr defaultColWidth="16.5703125" defaultRowHeight="15"/>
  <cols>
    <col min="1" max="1" width="16.5703125" style="72"/>
    <col min="2" max="2" width="20.7109375" style="72" customWidth="1"/>
    <col min="3" max="3" width="26.42578125" style="72" customWidth="1"/>
    <col min="4" max="4" width="25.7109375" style="72" customWidth="1"/>
    <col min="5" max="5" width="16.5703125" style="72"/>
    <col min="6" max="6" width="13.85546875" style="72" customWidth="1"/>
    <col min="7" max="7" width="25.140625" style="72" customWidth="1"/>
    <col min="8" max="8" width="26.85546875" style="72" customWidth="1"/>
    <col min="9" max="9" width="23.85546875" style="72" customWidth="1"/>
    <col min="10" max="10" width="23" style="72" customWidth="1"/>
    <col min="11" max="11" width="20.140625" style="72" customWidth="1"/>
    <col min="12" max="12" width="20.5703125" style="72" customWidth="1"/>
    <col min="13" max="13" width="22.85546875" style="72" customWidth="1"/>
    <col min="14" max="16384" width="16.5703125" style="72"/>
  </cols>
  <sheetData>
    <row r="2" spans="1:13">
      <c r="A2" s="382" t="s">
        <v>215</v>
      </c>
      <c r="B2" s="1414" t="s">
        <v>2134</v>
      </c>
      <c r="C2" s="1414"/>
      <c r="D2" s="1414"/>
      <c r="E2" s="1414"/>
      <c r="F2" s="1414"/>
      <c r="G2" s="1414"/>
      <c r="H2" s="1414"/>
      <c r="I2" s="1414"/>
      <c r="J2" s="1414"/>
      <c r="K2" s="1414"/>
      <c r="L2" s="1414"/>
      <c r="M2" s="1415"/>
    </row>
    <row r="3" spans="1:13">
      <c r="A3" s="383" t="s">
        <v>127</v>
      </c>
      <c r="B3" s="2049" t="s">
        <v>216</v>
      </c>
      <c r="C3" s="2049"/>
      <c r="D3" s="2049"/>
      <c r="E3" s="2049"/>
      <c r="F3" s="2049"/>
      <c r="G3" s="2049"/>
      <c r="H3" s="2049"/>
      <c r="I3" s="2049"/>
      <c r="J3" s="2049"/>
      <c r="K3" s="2049"/>
      <c r="L3" s="2049"/>
      <c r="M3" s="2050"/>
    </row>
    <row r="4" spans="1:13" ht="25.5">
      <c r="A4" s="384" t="s">
        <v>217</v>
      </c>
      <c r="B4" s="1418" t="s">
        <v>218</v>
      </c>
      <c r="C4" s="1418"/>
      <c r="D4" s="343" t="s">
        <v>219</v>
      </c>
      <c r="E4" s="1419" t="s">
        <v>220</v>
      </c>
      <c r="F4" s="1419"/>
      <c r="G4" s="1413" t="s">
        <v>221</v>
      </c>
      <c r="H4" s="1413"/>
      <c r="I4" s="345" t="s">
        <v>222</v>
      </c>
      <c r="J4" s="346" t="s">
        <v>223</v>
      </c>
      <c r="K4" s="347" t="s">
        <v>224</v>
      </c>
      <c r="L4" s="1420" t="s">
        <v>225</v>
      </c>
      <c r="M4" s="1422" t="s">
        <v>226</v>
      </c>
    </row>
    <row r="5" spans="1:13">
      <c r="A5" s="1430" t="s">
        <v>217</v>
      </c>
      <c r="B5" s="1418" t="s">
        <v>227</v>
      </c>
      <c r="C5" s="1418" t="s">
        <v>3</v>
      </c>
      <c r="D5" s="1433" t="s">
        <v>228</v>
      </c>
      <c r="E5" s="1419" t="s">
        <v>229</v>
      </c>
      <c r="F5" s="1419"/>
      <c r="G5" s="1413" t="s">
        <v>230</v>
      </c>
      <c r="H5" s="1413"/>
      <c r="I5" s="1424" t="s">
        <v>231</v>
      </c>
      <c r="J5" s="1426" t="s">
        <v>232</v>
      </c>
      <c r="K5" s="1428" t="s">
        <v>233</v>
      </c>
      <c r="L5" s="1420"/>
      <c r="M5" s="1422"/>
    </row>
    <row r="6" spans="1:13">
      <c r="A6" s="1431"/>
      <c r="B6" s="1432"/>
      <c r="C6" s="1432"/>
      <c r="D6" s="1434"/>
      <c r="E6" s="391" t="s">
        <v>234</v>
      </c>
      <c r="F6" s="391" t="s">
        <v>3</v>
      </c>
      <c r="G6" s="392" t="s">
        <v>235</v>
      </c>
      <c r="H6" s="392" t="s">
        <v>3</v>
      </c>
      <c r="I6" s="1425"/>
      <c r="J6" s="1427"/>
      <c r="K6" s="1429"/>
      <c r="L6" s="1421"/>
      <c r="M6" s="1423"/>
    </row>
    <row r="7" spans="1:13" ht="30.75">
      <c r="A7" s="2098" t="s">
        <v>8</v>
      </c>
      <c r="B7" s="2097" t="s">
        <v>2135</v>
      </c>
      <c r="C7" s="2097" t="s">
        <v>2136</v>
      </c>
      <c r="D7" s="2097" t="s">
        <v>35</v>
      </c>
      <c r="E7" s="2097" t="s">
        <v>2137</v>
      </c>
      <c r="F7" s="2097" t="s">
        <v>2138</v>
      </c>
      <c r="G7" s="393" t="s">
        <v>2139</v>
      </c>
      <c r="H7" s="393" t="s">
        <v>2140</v>
      </c>
      <c r="I7" s="2097"/>
      <c r="J7" s="2097" t="s">
        <v>2141</v>
      </c>
      <c r="K7" s="2097"/>
      <c r="L7" s="2097" t="s">
        <v>2142</v>
      </c>
      <c r="M7" s="2101" t="s">
        <v>2119</v>
      </c>
    </row>
    <row r="8" spans="1:13" ht="45.75">
      <c r="A8" s="2099"/>
      <c r="B8" s="1594"/>
      <c r="C8" s="1594"/>
      <c r="D8" s="1594"/>
      <c r="E8" s="1594"/>
      <c r="F8" s="1594"/>
      <c r="G8" s="213" t="s">
        <v>2143</v>
      </c>
      <c r="H8" s="213" t="s">
        <v>2144</v>
      </c>
      <c r="I8" s="1594"/>
      <c r="J8" s="1594"/>
      <c r="K8" s="1594"/>
      <c r="L8" s="1594"/>
      <c r="M8" s="2102"/>
    </row>
    <row r="9" spans="1:13" ht="30.75">
      <c r="A9" s="2099"/>
      <c r="B9" s="1594"/>
      <c r="C9" s="2100"/>
      <c r="D9" s="1594"/>
      <c r="E9" s="1594"/>
      <c r="F9" s="1594"/>
      <c r="G9" s="213" t="s">
        <v>2145</v>
      </c>
      <c r="H9" s="639" t="s">
        <v>2146</v>
      </c>
      <c r="I9" s="1594"/>
      <c r="J9" s="1594"/>
      <c r="K9" s="1594"/>
      <c r="L9" s="1594"/>
      <c r="M9" s="2102"/>
    </row>
    <row r="10" spans="1:13" ht="43.5">
      <c r="A10" s="635" t="s">
        <v>263</v>
      </c>
      <c r="B10" s="647" t="s">
        <v>2147</v>
      </c>
      <c r="C10" s="590" t="s">
        <v>2148</v>
      </c>
      <c r="D10" s="649" t="s">
        <v>35</v>
      </c>
      <c r="E10" s="381" t="s">
        <v>2137</v>
      </c>
      <c r="F10" s="381" t="s">
        <v>2149</v>
      </c>
      <c r="G10" s="642" t="s">
        <v>2150</v>
      </c>
      <c r="H10" s="590" t="s">
        <v>2151</v>
      </c>
      <c r="I10" s="645" t="s">
        <v>2152</v>
      </c>
      <c r="J10" s="381" t="s">
        <v>2153</v>
      </c>
      <c r="K10" s="636"/>
      <c r="L10" s="381" t="s">
        <v>2154</v>
      </c>
      <c r="M10" s="386" t="s">
        <v>2155</v>
      </c>
    </row>
    <row r="11" spans="1:13" ht="57.75">
      <c r="A11" s="650" t="s">
        <v>263</v>
      </c>
      <c r="B11" s="651" t="s">
        <v>2156</v>
      </c>
      <c r="C11" s="652" t="s">
        <v>2157</v>
      </c>
      <c r="D11" s="653" t="s">
        <v>35</v>
      </c>
      <c r="E11" s="653" t="s">
        <v>2158</v>
      </c>
      <c r="F11" s="356" t="s">
        <v>2159</v>
      </c>
      <c r="G11" s="643" t="s">
        <v>2160</v>
      </c>
      <c r="H11" s="228" t="s">
        <v>2161</v>
      </c>
      <c r="I11" s="646" t="s">
        <v>2162</v>
      </c>
      <c r="J11" s="651" t="s">
        <v>2163</v>
      </c>
      <c r="K11" s="228" t="s">
        <v>2164</v>
      </c>
      <c r="L11" s="653" t="s">
        <v>2165</v>
      </c>
      <c r="M11" s="654" t="s">
        <v>2166</v>
      </c>
    </row>
    <row r="12" spans="1:13" ht="57.75">
      <c r="A12" s="360" t="s">
        <v>263</v>
      </c>
      <c r="B12" s="311" t="s">
        <v>2167</v>
      </c>
      <c r="C12" s="311" t="s">
        <v>2168</v>
      </c>
      <c r="D12" s="360" t="s">
        <v>35</v>
      </c>
      <c r="E12" s="360" t="s">
        <v>2137</v>
      </c>
      <c r="F12" s="634"/>
      <c r="G12" s="644" t="s">
        <v>2169</v>
      </c>
      <c r="H12" s="648" t="s">
        <v>2170</v>
      </c>
      <c r="I12" s="360"/>
      <c r="J12" s="656" t="s">
        <v>2171</v>
      </c>
      <c r="K12" s="311" t="s">
        <v>2172</v>
      </c>
      <c r="L12" s="634" t="s">
        <v>2173</v>
      </c>
      <c r="M12" s="360" t="s">
        <v>2174</v>
      </c>
    </row>
    <row r="13" spans="1:13">
      <c r="C13" s="1"/>
    </row>
  </sheetData>
  <mergeCells count="27">
    <mergeCell ref="L7:L9"/>
    <mergeCell ref="M7:M9"/>
    <mergeCell ref="I7:I9"/>
    <mergeCell ref="J7:J9"/>
    <mergeCell ref="K7:K9"/>
    <mergeCell ref="F7:F9"/>
    <mergeCell ref="A5:A6"/>
    <mergeCell ref="B5:B6"/>
    <mergeCell ref="C5:C6"/>
    <mergeCell ref="D5:D6"/>
    <mergeCell ref="E5:F5"/>
    <mergeCell ref="A7:A9"/>
    <mergeCell ref="B7:B9"/>
    <mergeCell ref="C7:C9"/>
    <mergeCell ref="D7:D9"/>
    <mergeCell ref="E7:E9"/>
    <mergeCell ref="G5:H5"/>
    <mergeCell ref="B2:M2"/>
    <mergeCell ref="B3:M3"/>
    <mergeCell ref="B4:C4"/>
    <mergeCell ref="E4:F4"/>
    <mergeCell ref="G4:H4"/>
    <mergeCell ref="L4:L6"/>
    <mergeCell ref="M4:M6"/>
    <mergeCell ref="I5:I6"/>
    <mergeCell ref="J5:J6"/>
    <mergeCell ref="K5:K6"/>
  </mergeCells>
  <hyperlinks>
    <hyperlink ref="B3:M3" location="'Pais_muestreo'!A1" display="Muestreo de datos….." xr:uid="{80046A28-07E6-4D60-82EC-71B49BDFE8CE}"/>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4B606A-83C6-47CC-84E9-449EF2EDEA73}">
  <sheetPr>
    <tabColor rgb="FF002060"/>
  </sheetPr>
  <dimension ref="A1:E8"/>
  <sheetViews>
    <sheetView workbookViewId="0">
      <selection activeCell="D3" sqref="D3"/>
    </sheetView>
  </sheetViews>
  <sheetFormatPr defaultColWidth="9.140625" defaultRowHeight="15"/>
  <cols>
    <col min="1" max="1" width="22" customWidth="1"/>
    <col min="2" max="2" width="14.7109375" customWidth="1"/>
    <col min="3" max="3" width="49.5703125" customWidth="1"/>
    <col min="4" max="4" width="40.28515625" customWidth="1"/>
  </cols>
  <sheetData>
    <row r="1" spans="1:5">
      <c r="A1" s="9"/>
      <c r="B1" s="2024" t="s">
        <v>1538</v>
      </c>
      <c r="C1" s="2024"/>
      <c r="D1" s="9"/>
      <c r="E1" s="9"/>
    </row>
    <row r="2" spans="1:5" ht="32.25">
      <c r="A2" s="92" t="s">
        <v>570</v>
      </c>
      <c r="B2" s="160" t="s">
        <v>2175</v>
      </c>
      <c r="C2" s="93" t="s">
        <v>2176</v>
      </c>
      <c r="D2" s="466" t="s">
        <v>2177</v>
      </c>
    </row>
    <row r="3" spans="1:5">
      <c r="A3" s="141" t="s">
        <v>100</v>
      </c>
      <c r="B3" s="9" t="s">
        <v>2178</v>
      </c>
      <c r="C3" s="83" t="s">
        <v>815</v>
      </c>
      <c r="D3" s="18" t="s">
        <v>105</v>
      </c>
    </row>
    <row r="4" spans="1:5" ht="43.5">
      <c r="A4" s="12" t="s">
        <v>2179</v>
      </c>
      <c r="B4" s="553" t="s">
        <v>454</v>
      </c>
      <c r="C4" s="9" t="s">
        <v>942</v>
      </c>
      <c r="D4" s="555" t="str">
        <f>A4 &amp; "-" &amp; B4 &amp; "-" &amp; C4</f>
        <v>1b4f7c3e-2a6d-41e2-94b8-6cf7de1f9a12-COP-Colombia</v>
      </c>
    </row>
    <row r="5" spans="1:5" ht="57" customHeight="1">
      <c r="A5" s="12" t="s">
        <v>2180</v>
      </c>
      <c r="B5" s="554" t="s">
        <v>463</v>
      </c>
      <c r="C5" s="9" t="s">
        <v>919</v>
      </c>
      <c r="D5" s="555" t="str">
        <f>A5 &amp; "-" &amp; B5&amp; "-" &amp; "-" &amp; C5</f>
        <v>e019b2f5-a1c4-496d-b8c2-3afde498e3c9  -MXN--México</v>
      </c>
    </row>
    <row r="6" spans="1:5" ht="33" customHeight="1">
      <c r="A6" s="66" t="s">
        <v>2181</v>
      </c>
      <c r="B6" s="553" t="s">
        <v>467</v>
      </c>
      <c r="C6" s="9" t="s">
        <v>830</v>
      </c>
      <c r="D6" s="555" t="str">
        <f>A6 &amp; "-" &amp; B6&amp; "-" &amp; "-" &amp; C6</f>
        <v>5d7e2c9a-bb4f-4428-87e2-1c3fd95aaf67-USD--Estados Unidos</v>
      </c>
    </row>
    <row r="7" spans="1:5">
      <c r="C7" s="70"/>
    </row>
    <row r="8" spans="1:5">
      <c r="B8" s="72"/>
    </row>
  </sheetData>
  <mergeCells count="1">
    <mergeCell ref="B1:C1"/>
  </mergeCells>
  <hyperlinks>
    <hyperlink ref="B1:C1" location="'Objetos de dominio'!A1" display="&lt;&lt;&lt;&lt;Volver a los objetos de dominio" xr:uid="{13E00F4E-C61E-4444-876B-3ED6D615FFB1}"/>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18354016-DE8D-418D-B194-FAB5393FA739}">
          <x14:formula1>
            <xm:f>'Valores '!$E$2:$E$11</xm:f>
          </x14:formula1>
          <xm:sqref>B3:B5</xm:sqref>
        </x14:dataValidation>
        <x14:dataValidation type="list" allowBlank="1" showInputMessage="1" showErrorMessage="1" xr:uid="{2832EB1C-842F-4910-A89C-04A0BD7F7380}">
          <x14:formula1>
            <xm:f>'Valores '!$L$2:$L$31</xm:f>
          </x14:formula1>
          <xm:sqref>C4:C7</xm:sqref>
        </x14:dataValidation>
      </x14:dataValidations>
    </ext>
  </extLst>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A03412-7E65-44AB-9FF8-66918BA4B7F6}">
  <sheetPr>
    <tabColor rgb="FF002060"/>
  </sheetPr>
  <dimension ref="A1:X42"/>
  <sheetViews>
    <sheetView topLeftCell="A6" workbookViewId="0">
      <selection activeCell="A15" sqref="A15"/>
    </sheetView>
  </sheetViews>
  <sheetFormatPr defaultColWidth="9.140625" defaultRowHeight="15"/>
  <cols>
    <col min="2" max="2" width="21.28515625" customWidth="1"/>
    <col min="3" max="3" width="13.5703125" customWidth="1"/>
    <col min="5" max="5" width="10.28515625" customWidth="1"/>
    <col min="7" max="8" width="12" customWidth="1"/>
    <col min="9" max="9" width="18.28515625" customWidth="1"/>
    <col min="10" max="10" width="27.28515625" customWidth="1"/>
    <col min="12" max="12" width="13.140625" customWidth="1"/>
    <col min="15" max="15" width="17.7109375" customWidth="1"/>
    <col min="16" max="16" width="20.7109375" customWidth="1"/>
    <col min="17" max="17" width="21" customWidth="1"/>
    <col min="18" max="18" width="19.42578125" customWidth="1"/>
    <col min="21" max="21" width="21" customWidth="1"/>
    <col min="22" max="22" width="16.28515625" customWidth="1"/>
    <col min="23" max="23" width="24.85546875" customWidth="1"/>
  </cols>
  <sheetData>
    <row r="1" spans="1:24" ht="87">
      <c r="A1" s="127" t="s">
        <v>93</v>
      </c>
      <c r="B1" s="127"/>
      <c r="C1" s="127" t="s">
        <v>1</v>
      </c>
      <c r="D1" s="127"/>
      <c r="E1" s="127" t="s">
        <v>125</v>
      </c>
      <c r="F1" s="127"/>
      <c r="G1" s="127"/>
      <c r="H1" s="9"/>
      <c r="I1" s="9"/>
      <c r="J1" s="9"/>
      <c r="K1" s="9"/>
      <c r="L1" s="9"/>
      <c r="M1" s="9"/>
      <c r="N1" s="9"/>
      <c r="O1" s="9"/>
      <c r="P1" s="9"/>
      <c r="Q1" s="9"/>
      <c r="R1" s="9"/>
      <c r="S1" s="9"/>
      <c r="T1" s="9"/>
      <c r="U1" s="9"/>
    </row>
    <row r="2" spans="1:24">
      <c r="A2" s="156" t="s">
        <v>126</v>
      </c>
      <c r="B2" s="1890" t="s">
        <v>37</v>
      </c>
      <c r="C2" s="1891"/>
      <c r="D2" s="1891"/>
      <c r="E2" s="1891"/>
      <c r="F2" s="1891"/>
      <c r="G2" s="1891"/>
      <c r="H2" s="1891"/>
      <c r="I2" s="1891"/>
      <c r="J2" s="1891"/>
      <c r="K2" s="1891"/>
      <c r="L2" s="1891"/>
      <c r="M2" s="1891"/>
      <c r="N2" s="1891"/>
      <c r="O2" s="1891"/>
      <c r="P2" s="1891"/>
      <c r="Q2" s="1891"/>
      <c r="R2" s="1891"/>
      <c r="S2" s="1891"/>
      <c r="T2" s="1891"/>
      <c r="U2" s="2094"/>
    </row>
    <row r="3" spans="1:24" ht="29.25">
      <c r="A3" s="1004" t="s">
        <v>127</v>
      </c>
      <c r="B3" s="1890" t="s">
        <v>2182</v>
      </c>
      <c r="C3" s="1891"/>
      <c r="D3" s="1891"/>
      <c r="E3" s="1891"/>
      <c r="F3" s="1891"/>
      <c r="G3" s="1891"/>
      <c r="H3" s="1891"/>
      <c r="I3" s="1891"/>
      <c r="J3" s="1891"/>
      <c r="K3" s="1891"/>
      <c r="L3" s="1891"/>
      <c r="M3" s="1891"/>
      <c r="N3" s="1891"/>
      <c r="O3" s="1891"/>
      <c r="P3" s="1891"/>
      <c r="Q3" s="1891"/>
      <c r="R3" s="1891"/>
      <c r="S3" s="1891"/>
      <c r="T3" s="1891"/>
      <c r="U3" s="2094"/>
    </row>
    <row r="4" spans="1:24" ht="29.25">
      <c r="A4" s="156" t="s">
        <v>129</v>
      </c>
      <c r="B4" s="2107" t="s">
        <v>7</v>
      </c>
      <c r="C4" s="2108"/>
      <c r="D4" s="2108"/>
      <c r="E4" s="2108"/>
      <c r="F4" s="2108"/>
      <c r="G4" s="2108"/>
      <c r="H4" s="2108"/>
      <c r="I4" s="2108"/>
      <c r="J4" s="2108"/>
      <c r="K4" s="2108"/>
      <c r="L4" s="2108"/>
      <c r="M4" s="2108"/>
      <c r="N4" s="2108"/>
      <c r="O4" s="2108"/>
      <c r="P4" s="2108"/>
      <c r="Q4" s="2108"/>
      <c r="R4" s="2108"/>
      <c r="S4" s="2108"/>
      <c r="T4" s="2108"/>
      <c r="U4" s="2109"/>
    </row>
    <row r="5" spans="1:24" ht="72.75">
      <c r="A5" s="9" t="s">
        <v>130</v>
      </c>
      <c r="B5" s="25" t="s">
        <v>131</v>
      </c>
      <c r="C5" s="25" t="s">
        <v>132</v>
      </c>
      <c r="D5" s="25" t="s">
        <v>133</v>
      </c>
      <c r="E5" s="25" t="s">
        <v>134</v>
      </c>
      <c r="F5" s="9" t="s">
        <v>135</v>
      </c>
      <c r="G5" s="9" t="s">
        <v>136</v>
      </c>
      <c r="H5" s="9" t="s">
        <v>137</v>
      </c>
      <c r="I5" s="9" t="s">
        <v>138</v>
      </c>
      <c r="J5" s="9" t="s">
        <v>139</v>
      </c>
      <c r="K5" s="9" t="s">
        <v>140</v>
      </c>
      <c r="L5" s="9" t="s">
        <v>141</v>
      </c>
      <c r="M5" s="9" t="s">
        <v>142</v>
      </c>
      <c r="N5" s="88" t="s">
        <v>143</v>
      </c>
      <c r="O5" s="9" t="s">
        <v>144</v>
      </c>
      <c r="P5" s="9" t="s">
        <v>145</v>
      </c>
      <c r="Q5" s="9" t="s">
        <v>146</v>
      </c>
      <c r="R5" s="9" t="s">
        <v>147</v>
      </c>
      <c r="S5" s="9" t="s">
        <v>148</v>
      </c>
      <c r="T5" s="9" t="s">
        <v>149</v>
      </c>
      <c r="U5" s="63" t="s">
        <v>150</v>
      </c>
    </row>
    <row r="6" spans="1:24" ht="144.75">
      <c r="A6" s="9" t="s">
        <v>100</v>
      </c>
      <c r="B6" s="9" t="s">
        <v>154</v>
      </c>
      <c r="C6" s="9">
        <v>36</v>
      </c>
      <c r="D6" s="9">
        <v>36</v>
      </c>
      <c r="E6" s="9" t="s">
        <v>157</v>
      </c>
      <c r="F6" s="9" t="s">
        <v>155</v>
      </c>
      <c r="G6" s="9" t="s">
        <v>155</v>
      </c>
      <c r="H6" s="9">
        <v>36</v>
      </c>
      <c r="I6" s="9">
        <v>36</v>
      </c>
      <c r="J6" s="9" t="s">
        <v>156</v>
      </c>
      <c r="K6" s="9" t="s">
        <v>155</v>
      </c>
      <c r="L6" s="9" t="s">
        <v>1820</v>
      </c>
      <c r="M6" s="9" t="s">
        <v>159</v>
      </c>
      <c r="N6" s="9" t="s">
        <v>159</v>
      </c>
      <c r="O6" s="9" t="s">
        <v>159</v>
      </c>
      <c r="P6" s="9" t="s">
        <v>158</v>
      </c>
      <c r="Q6" s="9" t="s">
        <v>159</v>
      </c>
      <c r="R6" s="9" t="s">
        <v>158</v>
      </c>
      <c r="S6" s="9" t="s">
        <v>159</v>
      </c>
      <c r="T6" s="108" t="s">
        <v>159</v>
      </c>
      <c r="U6" s="63" t="s">
        <v>2183</v>
      </c>
      <c r="V6" s="721" t="str">
        <f>A19</f>
        <v>Registrar Informacion de una nueva moneda</v>
      </c>
      <c r="W6" s="722" t="str">
        <f>A22</f>
        <v>Eliminar de forma definitiva la informacion de una moneda</v>
      </c>
    </row>
    <row r="7" spans="1:24" s="3" customFormat="1" ht="43.5">
      <c r="A7" s="9" t="s">
        <v>2178</v>
      </c>
      <c r="B7" s="9" t="s">
        <v>293</v>
      </c>
      <c r="C7" s="9">
        <v>1</v>
      </c>
      <c r="D7" s="9">
        <v>60</v>
      </c>
      <c r="E7" s="9" t="s">
        <v>155</v>
      </c>
      <c r="F7" s="9" t="s">
        <v>155</v>
      </c>
      <c r="G7" s="9" t="s">
        <v>155</v>
      </c>
      <c r="H7" s="9" t="s">
        <v>155</v>
      </c>
      <c r="I7" s="9" t="s">
        <v>155</v>
      </c>
      <c r="J7" s="9" t="s">
        <v>1554</v>
      </c>
      <c r="K7" s="9" t="s">
        <v>155</v>
      </c>
      <c r="L7" s="9" t="s">
        <v>1556</v>
      </c>
      <c r="M7" s="9" t="s">
        <v>159</v>
      </c>
      <c r="N7" s="9" t="s">
        <v>159</v>
      </c>
      <c r="O7" s="9" t="s">
        <v>159</v>
      </c>
      <c r="P7" s="9" t="s">
        <v>159</v>
      </c>
      <c r="Q7" s="9" t="s">
        <v>159</v>
      </c>
      <c r="R7" s="9" t="s">
        <v>159</v>
      </c>
      <c r="S7" s="9" t="s">
        <v>159</v>
      </c>
      <c r="T7" s="9" t="s">
        <v>158</v>
      </c>
      <c r="U7" s="9" t="s">
        <v>2184</v>
      </c>
      <c r="V7" s="566"/>
      <c r="W7" s="567"/>
      <c r="X7" s="568"/>
    </row>
    <row r="8" spans="1:24" ht="29.25">
      <c r="A8" s="83" t="s">
        <v>815</v>
      </c>
      <c r="B8" s="9" t="s">
        <v>154</v>
      </c>
      <c r="C8" s="9">
        <v>1</v>
      </c>
      <c r="D8" s="9">
        <v>7</v>
      </c>
      <c r="E8" s="9" t="s">
        <v>155</v>
      </c>
      <c r="F8" s="9" t="s">
        <v>155</v>
      </c>
      <c r="G8" s="9" t="s">
        <v>155</v>
      </c>
      <c r="H8" s="9" t="s">
        <v>155</v>
      </c>
      <c r="I8" s="9" t="s">
        <v>155</v>
      </c>
      <c r="J8" s="9" t="s">
        <v>2104</v>
      </c>
      <c r="K8" s="9">
        <v>0</v>
      </c>
      <c r="L8" s="9" t="s">
        <v>1556</v>
      </c>
      <c r="M8" s="9" t="s">
        <v>159</v>
      </c>
      <c r="N8" s="9" t="s">
        <v>159</v>
      </c>
      <c r="O8" s="9" t="s">
        <v>158</v>
      </c>
      <c r="P8" s="9" t="s">
        <v>158</v>
      </c>
      <c r="Q8" s="9" t="s">
        <v>159</v>
      </c>
      <c r="R8" s="9" t="s">
        <v>159</v>
      </c>
      <c r="S8" s="103" t="s">
        <v>159</v>
      </c>
      <c r="T8" s="9" t="s">
        <v>158</v>
      </c>
      <c r="U8" s="9" t="s">
        <v>2103</v>
      </c>
    </row>
    <row r="10" spans="1:24">
      <c r="A10" s="1350" t="s">
        <v>169</v>
      </c>
      <c r="B10" s="1351"/>
      <c r="C10" s="1352"/>
    </row>
    <row r="11" spans="1:24">
      <c r="A11" s="78" t="s">
        <v>2</v>
      </c>
      <c r="B11" s="81" t="s">
        <v>150</v>
      </c>
      <c r="C11" s="414" t="s">
        <v>170</v>
      </c>
    </row>
    <row r="12" spans="1:24" ht="29.25">
      <c r="A12" s="1391" t="s">
        <v>2185</v>
      </c>
      <c r="B12" s="1393" t="str">
        <f>Moneda_Muestreo!D2</f>
        <v>Corresponde a la combinacion unica de cada moneda siendo esta conformada por varios datos haciendola unica e irrepetible</v>
      </c>
      <c r="C12" s="74" t="str">
        <f>Moneda_Muestreo!B3</f>
        <v>codigoMoneda</v>
      </c>
    </row>
    <row r="13" spans="1:24" ht="42.75" customHeight="1">
      <c r="A13" s="1391"/>
      <c r="B13" s="1393"/>
      <c r="C13" s="1395" t="str">
        <f>Moneda_Muestreo!C3</f>
        <v>País</v>
      </c>
    </row>
    <row r="14" spans="1:24" ht="36" customHeight="1">
      <c r="A14" s="1392"/>
      <c r="B14" s="1394"/>
      <c r="C14" s="1396"/>
    </row>
    <row r="15" spans="1:24">
      <c r="A15" s="70"/>
      <c r="B15" s="70"/>
      <c r="C15" s="70"/>
    </row>
    <row r="16" spans="1:24">
      <c r="A16" s="70"/>
      <c r="B16" s="70"/>
      <c r="C16" s="70"/>
    </row>
    <row r="17" spans="1:18">
      <c r="A17" s="2894" t="s">
        <v>172</v>
      </c>
      <c r="B17" s="2894"/>
      <c r="C17" s="2894" t="s">
        <v>3</v>
      </c>
      <c r="D17" s="2791"/>
      <c r="E17" s="2791"/>
      <c r="F17" s="2791"/>
      <c r="G17" s="2791" t="s">
        <v>173</v>
      </c>
      <c r="H17" s="2791"/>
      <c r="I17" s="2791"/>
      <c r="J17" s="2791" t="s">
        <v>174</v>
      </c>
      <c r="K17" s="2791"/>
      <c r="L17" s="2791"/>
      <c r="M17" s="2791"/>
      <c r="N17" s="2791"/>
      <c r="O17" s="2791" t="s">
        <v>175</v>
      </c>
      <c r="P17" s="2791"/>
      <c r="Q17" s="2791" t="s">
        <v>176</v>
      </c>
      <c r="R17" s="2791"/>
    </row>
    <row r="18" spans="1:18">
      <c r="A18" s="2791"/>
      <c r="B18" s="2791"/>
      <c r="C18" s="2791"/>
      <c r="D18" s="2791"/>
      <c r="E18" s="2791"/>
      <c r="F18" s="2791"/>
      <c r="G18" s="719" t="s">
        <v>177</v>
      </c>
      <c r="H18" s="719" t="s">
        <v>178</v>
      </c>
      <c r="I18" s="719" t="s">
        <v>3</v>
      </c>
      <c r="J18" s="719" t="s">
        <v>179</v>
      </c>
      <c r="K18" s="2791" t="s">
        <v>3</v>
      </c>
      <c r="L18" s="2791"/>
      <c r="M18" s="2791"/>
      <c r="N18" s="2791"/>
      <c r="O18" s="719" t="s">
        <v>180</v>
      </c>
      <c r="P18" s="719" t="s">
        <v>3</v>
      </c>
      <c r="Q18" s="719" t="s">
        <v>181</v>
      </c>
      <c r="R18" s="719" t="s">
        <v>182</v>
      </c>
    </row>
    <row r="19" spans="1:18" ht="43.5">
      <c r="A19" s="1681" t="s">
        <v>2186</v>
      </c>
      <c r="B19" s="1681"/>
      <c r="C19" s="2104" t="s">
        <v>2187</v>
      </c>
      <c r="D19" s="2104"/>
      <c r="E19" s="2104"/>
      <c r="F19" s="2104"/>
      <c r="G19" s="2103" t="s">
        <v>1514</v>
      </c>
      <c r="H19" s="2103" t="s">
        <v>623</v>
      </c>
      <c r="I19" s="2106" t="s">
        <v>2188</v>
      </c>
      <c r="J19" s="2103" t="s">
        <v>37</v>
      </c>
      <c r="K19" s="2104" t="s">
        <v>2189</v>
      </c>
      <c r="L19" s="2104"/>
      <c r="M19" s="2104"/>
      <c r="N19" s="2104"/>
      <c r="O19" s="1029" t="s">
        <v>2190</v>
      </c>
      <c r="P19" s="1012" t="s">
        <v>2191</v>
      </c>
      <c r="Q19" s="1012" t="s">
        <v>2192</v>
      </c>
      <c r="R19" s="1028" t="s">
        <v>744</v>
      </c>
    </row>
    <row r="20" spans="1:18" ht="46.5" customHeight="1">
      <c r="A20" s="1681"/>
      <c r="B20" s="1681"/>
      <c r="C20" s="2104"/>
      <c r="D20" s="2104"/>
      <c r="E20" s="2104"/>
      <c r="F20" s="2104"/>
      <c r="G20" s="2103"/>
      <c r="H20" s="2103"/>
      <c r="I20" s="2106"/>
      <c r="J20" s="2103"/>
      <c r="K20" s="2104"/>
      <c r="L20" s="2104"/>
      <c r="M20" s="2104"/>
      <c r="N20" s="2104"/>
      <c r="O20" s="1029" t="s">
        <v>2193</v>
      </c>
      <c r="P20" s="1012" t="s">
        <v>2194</v>
      </c>
      <c r="Q20" s="1012" t="s">
        <v>2195</v>
      </c>
      <c r="R20" s="1028" t="s">
        <v>190</v>
      </c>
    </row>
    <row r="21" spans="1:18" ht="43.5">
      <c r="A21" s="1681"/>
      <c r="B21" s="1681"/>
      <c r="C21" s="2104"/>
      <c r="D21" s="2104"/>
      <c r="E21" s="2104"/>
      <c r="F21" s="2104"/>
      <c r="G21" s="2103"/>
      <c r="H21" s="2103"/>
      <c r="I21" s="2106"/>
      <c r="J21" s="2103"/>
      <c r="K21" s="2104"/>
      <c r="L21" s="2104"/>
      <c r="M21" s="2104"/>
      <c r="N21" s="2104"/>
      <c r="O21" s="1029" t="s">
        <v>2196</v>
      </c>
      <c r="P21" s="1012" t="s">
        <v>2197</v>
      </c>
      <c r="Q21" s="1012" t="s">
        <v>2198</v>
      </c>
      <c r="R21" s="1028" t="s">
        <v>190</v>
      </c>
    </row>
    <row r="22" spans="1:18" ht="87">
      <c r="A22" s="1734" t="s">
        <v>2199</v>
      </c>
      <c r="B22" s="1734"/>
      <c r="C22" s="2105" t="s">
        <v>1568</v>
      </c>
      <c r="D22" s="2105"/>
      <c r="E22" s="2105"/>
      <c r="F22" s="2105"/>
      <c r="G22" s="1030" t="s">
        <v>100</v>
      </c>
      <c r="H22" s="1030" t="s">
        <v>312</v>
      </c>
      <c r="I22" s="1016" t="s">
        <v>2200</v>
      </c>
      <c r="J22" s="1030" t="s">
        <v>1570</v>
      </c>
      <c r="K22" s="2105" t="s">
        <v>1571</v>
      </c>
      <c r="L22" s="2105"/>
      <c r="M22" s="2105"/>
      <c r="N22" s="2105"/>
      <c r="O22" s="1030" t="s">
        <v>1572</v>
      </c>
      <c r="P22" s="1016" t="s">
        <v>2201</v>
      </c>
      <c r="Q22" s="1016" t="s">
        <v>2202</v>
      </c>
      <c r="R22" s="1030" t="s">
        <v>190</v>
      </c>
    </row>
    <row r="40" ht="51" customHeight="1"/>
    <row r="41" ht="15" customHeight="1"/>
    <row r="42" ht="41.25" customHeight="1"/>
  </sheetData>
  <mergeCells count="24">
    <mergeCell ref="B2:U2"/>
    <mergeCell ref="B3:U3"/>
    <mergeCell ref="B4:U4"/>
    <mergeCell ref="Q17:R17"/>
    <mergeCell ref="K18:N18"/>
    <mergeCell ref="A17:B18"/>
    <mergeCell ref="C17:F18"/>
    <mergeCell ref="G17:I17"/>
    <mergeCell ref="J17:N17"/>
    <mergeCell ref="O17:P17"/>
    <mergeCell ref="A10:C10"/>
    <mergeCell ref="A12:A14"/>
    <mergeCell ref="B12:B14"/>
    <mergeCell ref="C13:C14"/>
    <mergeCell ref="J19:J21"/>
    <mergeCell ref="K19:N21"/>
    <mergeCell ref="A22:B22"/>
    <mergeCell ref="C22:F22"/>
    <mergeCell ref="K22:N22"/>
    <mergeCell ref="A19:B21"/>
    <mergeCell ref="C19:F21"/>
    <mergeCell ref="G19:G21"/>
    <mergeCell ref="H19:H21"/>
    <mergeCell ref="I19:I21"/>
  </mergeCells>
  <hyperlinks>
    <hyperlink ref="A22:B22" location="'Moneda_Caracterizacion'!W5" display="Eliminar de forma definitiva la informacion de una moneda" xr:uid="{BC16F26E-F583-48D0-8032-AB579EB092B7}"/>
    <hyperlink ref="A19:B21" location="'Moneda_Caracterizacion'!V5" display="Registrar Informacion de una nueva moneda" xr:uid="{19D3D7B0-78A0-435C-AAA1-EB16D827EADF}"/>
    <hyperlink ref="V6" location="'Moneda_Caracterizacion'!A25" display="=A25" xr:uid="{0302EDD5-5EC4-45FA-B516-141D9A20CA2F}"/>
    <hyperlink ref="W6" location="'Moneda_Caracterizacion'!A28" display="=A28" xr:uid="{D9BD0BC8-0F64-4F81-9DCF-BE8C90CE2F0B}"/>
    <hyperlink ref="C1:D1" location="'Modelo de dominio'!A1" display="&lt;&lt; volver al modelo de dominio" xr:uid="{1BB6F15B-C2FA-4E18-9988-E9BEED0D7F61}"/>
    <hyperlink ref="B4" location="'PaisTransaccion_Muestreo'!A1" display="Ver" xr:uid="{6EC9A30E-E6E4-4FBA-8BED-A3468FD8D070}"/>
    <hyperlink ref="E1:G1" location="'Vendedor_muestreo'!A1" display="&lt;&lt;Volver a muestreo" xr:uid="{543AF634-2B8E-42D0-804B-588519E53703}"/>
    <hyperlink ref="B4:U4" location="'Moneda_Muestreo'!A1" display="Ver" xr:uid="{53C9FD0F-62B9-479C-A117-DCA5B0F90922}"/>
  </hyperlinks>
  <pageMargins left="0.7" right="0.7" top="0.75" bottom="0.75" header="0.3" footer="0.3"/>
  <legacyDrawing r:id="rId1"/>
  <extLst>
    <ext xmlns:x14="http://schemas.microsoft.com/office/spreadsheetml/2009/9/main" uri="{CCE6A557-97BC-4b89-ADB6-D9C93CAAB3DF}">
      <x14:dataValidations xmlns:xm="http://schemas.microsoft.com/office/excel/2006/main" count="4">
        <x14:dataValidation type="list" allowBlank="1" showInputMessage="1" showErrorMessage="1" xr:uid="{83E04F1B-1ACE-4A20-BFDB-DF25B1A56964}">
          <x14:formula1>
            <xm:f>'Valores '!$A$1:$A$19</xm:f>
          </x14:formula1>
          <xm:sqref>B6:B8</xm:sqref>
        </x14:dataValidation>
        <x14:dataValidation type="list" allowBlank="1" showInputMessage="1" showErrorMessage="1" xr:uid="{F178B652-092D-479D-867B-1ECBFC1F995F}">
          <x14:formula1>
            <xm:f>'Valores '!$C$2:$C$5</xm:f>
          </x14:formula1>
          <xm:sqref>G6:G7</xm:sqref>
        </x14:dataValidation>
        <x14:dataValidation type="list" allowBlank="1" showInputMessage="1" showErrorMessage="1" xr:uid="{DE9F0E2D-C469-4041-9600-4C6B9E09303B}">
          <x14:formula1>
            <xm:f>'Valores '!$D$2:$D$3</xm:f>
          </x14:formula1>
          <xm:sqref>M6:T8</xm:sqref>
        </x14:dataValidation>
        <x14:dataValidation type="list" allowBlank="1" showInputMessage="1" showErrorMessage="1" xr:uid="{958CA04B-AE6C-4ECA-9CAC-21C2272D742A}">
          <x14:formula1>
            <xm:f>'Valores '!$E$2:$E$11</xm:f>
          </x14:formula1>
          <xm:sqref>A7</xm:sqref>
        </x14:dataValidation>
      </x14:dataValidations>
    </ext>
  </extLst>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9DB629-CBE9-4629-98FF-DE2F63CB3340}">
  <sheetPr>
    <tabColor rgb="FF002060"/>
  </sheetPr>
  <dimension ref="A1:M10"/>
  <sheetViews>
    <sheetView workbookViewId="0"/>
  </sheetViews>
  <sheetFormatPr defaultColWidth="9.140625" defaultRowHeight="15"/>
  <cols>
    <col min="1" max="1" width="18.85546875" customWidth="1"/>
    <col min="2" max="2" width="17.140625" customWidth="1"/>
    <col min="3" max="3" width="19.5703125" customWidth="1"/>
    <col min="4" max="4" width="21.140625" customWidth="1"/>
    <col min="5" max="5" width="14.42578125" customWidth="1"/>
    <col min="6" max="6" width="16.5703125" customWidth="1"/>
    <col min="7" max="7" width="17" customWidth="1"/>
    <col min="8" max="8" width="20" customWidth="1"/>
    <col min="9" max="10" width="13.42578125" customWidth="1"/>
    <col min="11" max="11" width="14.42578125" customWidth="1"/>
    <col min="12" max="12" width="15.5703125" customWidth="1"/>
    <col min="13" max="13" width="20.42578125" customWidth="1"/>
  </cols>
  <sheetData>
    <row r="1" spans="1:13">
      <c r="A1" s="72"/>
      <c r="B1" s="72"/>
      <c r="C1" s="72"/>
      <c r="D1" s="72"/>
      <c r="E1" s="72"/>
      <c r="F1" s="72"/>
      <c r="G1" s="72"/>
      <c r="H1" s="72"/>
      <c r="I1" s="72"/>
      <c r="J1" s="72"/>
      <c r="K1" s="72"/>
      <c r="L1" s="72"/>
      <c r="M1" s="72"/>
    </row>
    <row r="2" spans="1:13" ht="15" customHeight="1">
      <c r="A2" s="382" t="s">
        <v>215</v>
      </c>
      <c r="B2" s="1414" t="s">
        <v>37</v>
      </c>
      <c r="C2" s="1414"/>
      <c r="D2" s="1414"/>
      <c r="E2" s="1414"/>
      <c r="F2" s="1414"/>
      <c r="G2" s="1414"/>
      <c r="H2" s="1414"/>
      <c r="I2" s="1414"/>
      <c r="J2" s="1414"/>
      <c r="K2" s="1414"/>
      <c r="L2" s="1414"/>
      <c r="M2" s="1415"/>
    </row>
    <row r="3" spans="1:13" ht="15" customHeight="1">
      <c r="A3" s="383" t="s">
        <v>127</v>
      </c>
      <c r="B3" s="2049" t="s">
        <v>216</v>
      </c>
      <c r="C3" s="2049"/>
      <c r="D3" s="2049"/>
      <c r="E3" s="2049"/>
      <c r="F3" s="2049"/>
      <c r="G3" s="2049"/>
      <c r="H3" s="2049"/>
      <c r="I3" s="2049"/>
      <c r="J3" s="2049"/>
      <c r="K3" s="2049"/>
      <c r="L3" s="2049"/>
      <c r="M3" s="2050"/>
    </row>
    <row r="4" spans="1:13" ht="15" customHeight="1">
      <c r="A4" s="384" t="s">
        <v>217</v>
      </c>
      <c r="B4" s="1418" t="s">
        <v>218</v>
      </c>
      <c r="C4" s="1418"/>
      <c r="D4" s="343" t="s">
        <v>219</v>
      </c>
      <c r="E4" s="1419" t="s">
        <v>220</v>
      </c>
      <c r="F4" s="1419"/>
      <c r="G4" s="1413" t="s">
        <v>221</v>
      </c>
      <c r="H4" s="1413"/>
      <c r="I4" s="345" t="s">
        <v>222</v>
      </c>
      <c r="J4" s="346" t="s">
        <v>223</v>
      </c>
      <c r="K4" s="347" t="s">
        <v>224</v>
      </c>
      <c r="L4" s="1420" t="s">
        <v>225</v>
      </c>
      <c r="M4" s="1422" t="s">
        <v>226</v>
      </c>
    </row>
    <row r="5" spans="1:13" ht="15" customHeight="1">
      <c r="A5" s="1430" t="s">
        <v>217</v>
      </c>
      <c r="B5" s="1418" t="s">
        <v>227</v>
      </c>
      <c r="C5" s="1418" t="s">
        <v>3</v>
      </c>
      <c r="D5" s="1433" t="s">
        <v>228</v>
      </c>
      <c r="E5" s="1419" t="s">
        <v>229</v>
      </c>
      <c r="F5" s="1419"/>
      <c r="G5" s="1413" t="s">
        <v>230</v>
      </c>
      <c r="H5" s="1413"/>
      <c r="I5" s="1424" t="s">
        <v>231</v>
      </c>
      <c r="J5" s="1426" t="s">
        <v>232</v>
      </c>
      <c r="K5" s="1428" t="s">
        <v>233</v>
      </c>
      <c r="L5" s="1420"/>
      <c r="M5" s="1422"/>
    </row>
    <row r="6" spans="1:13" ht="15" customHeight="1">
      <c r="A6" s="1431"/>
      <c r="B6" s="1432"/>
      <c r="C6" s="1432"/>
      <c r="D6" s="1434"/>
      <c r="E6" s="391" t="s">
        <v>234</v>
      </c>
      <c r="F6" s="391" t="s">
        <v>3</v>
      </c>
      <c r="G6" s="392" t="s">
        <v>235</v>
      </c>
      <c r="H6" s="392" t="s">
        <v>3</v>
      </c>
      <c r="I6" s="1425"/>
      <c r="J6" s="1427"/>
      <c r="K6" s="1429"/>
      <c r="L6" s="1421"/>
      <c r="M6" s="1423"/>
    </row>
    <row r="7" spans="1:13" ht="83.25" customHeight="1">
      <c r="A7" s="641" t="s">
        <v>8</v>
      </c>
      <c r="B7" s="629" t="s">
        <v>2203</v>
      </c>
      <c r="C7" s="629" t="s">
        <v>2204</v>
      </c>
      <c r="D7" s="629" t="s">
        <v>37</v>
      </c>
      <c r="E7" s="629"/>
      <c r="F7" s="629"/>
      <c r="G7" s="629" t="s">
        <v>2205</v>
      </c>
      <c r="H7" s="630" t="s">
        <v>2206</v>
      </c>
      <c r="I7" s="629"/>
      <c r="J7" s="630" t="s">
        <v>2207</v>
      </c>
      <c r="K7" s="630" t="s">
        <v>2208</v>
      </c>
      <c r="L7" s="629" t="s">
        <v>2142</v>
      </c>
      <c r="M7" s="632" t="s">
        <v>2209</v>
      </c>
    </row>
    <row r="8" spans="1:13" ht="87">
      <c r="A8" s="385" t="s">
        <v>263</v>
      </c>
      <c r="B8" s="381" t="s">
        <v>2210</v>
      </c>
      <c r="C8" s="381" t="s">
        <v>2211</v>
      </c>
      <c r="D8" s="381" t="s">
        <v>37</v>
      </c>
      <c r="E8" s="381" t="s">
        <v>35</v>
      </c>
      <c r="F8" s="381" t="s">
        <v>2212</v>
      </c>
      <c r="G8" s="381" t="s">
        <v>2213</v>
      </c>
      <c r="H8" s="381" t="s">
        <v>2214</v>
      </c>
      <c r="I8" s="381" t="s">
        <v>2215</v>
      </c>
      <c r="J8" s="381" t="s">
        <v>2153</v>
      </c>
      <c r="K8" s="381" t="s">
        <v>2216</v>
      </c>
      <c r="L8" s="381" t="s">
        <v>2217</v>
      </c>
      <c r="M8" s="386" t="s">
        <v>2218</v>
      </c>
    </row>
    <row r="9" spans="1:13" ht="101.25">
      <c r="A9" s="387" t="s">
        <v>263</v>
      </c>
      <c r="B9" s="356" t="s">
        <v>2219</v>
      </c>
      <c r="C9" s="356" t="s">
        <v>2220</v>
      </c>
      <c r="D9" s="356" t="s">
        <v>37</v>
      </c>
      <c r="E9" s="356" t="s">
        <v>2221</v>
      </c>
      <c r="F9" s="356" t="s">
        <v>2222</v>
      </c>
      <c r="G9" s="356" t="s">
        <v>2223</v>
      </c>
      <c r="H9" s="356" t="s">
        <v>2224</v>
      </c>
      <c r="I9" s="356" t="s">
        <v>2225</v>
      </c>
      <c r="J9" s="356" t="s">
        <v>2226</v>
      </c>
      <c r="K9" s="356" t="s">
        <v>2227</v>
      </c>
      <c r="L9" s="355" t="s">
        <v>2228</v>
      </c>
      <c r="M9" s="388" t="s">
        <v>2229</v>
      </c>
    </row>
    <row r="10" spans="1:13" ht="87">
      <c r="A10" s="400" t="s">
        <v>263</v>
      </c>
      <c r="B10" s="401" t="s">
        <v>2218</v>
      </c>
      <c r="C10" s="401" t="s">
        <v>2230</v>
      </c>
      <c r="D10" s="394" t="s">
        <v>37</v>
      </c>
      <c r="E10" s="394" t="s">
        <v>2231</v>
      </c>
      <c r="F10" s="401" t="s">
        <v>2232</v>
      </c>
      <c r="G10" s="394" t="s">
        <v>2233</v>
      </c>
      <c r="H10" s="401" t="s">
        <v>2234</v>
      </c>
      <c r="I10" s="394" t="s">
        <v>2235</v>
      </c>
      <c r="J10" s="401" t="s">
        <v>2228</v>
      </c>
      <c r="K10" s="394"/>
      <c r="L10" s="401" t="s">
        <v>2236</v>
      </c>
      <c r="M10" s="631" t="s">
        <v>2237</v>
      </c>
    </row>
  </sheetData>
  <mergeCells count="16">
    <mergeCell ref="G5:H5"/>
    <mergeCell ref="B2:M2"/>
    <mergeCell ref="B3:M3"/>
    <mergeCell ref="B4:C4"/>
    <mergeCell ref="E4:F4"/>
    <mergeCell ref="G4:H4"/>
    <mergeCell ref="L4:L6"/>
    <mergeCell ref="M4:M6"/>
    <mergeCell ref="I5:I6"/>
    <mergeCell ref="J5:J6"/>
    <mergeCell ref="K5:K6"/>
    <mergeCell ref="A5:A6"/>
    <mergeCell ref="B5:B6"/>
    <mergeCell ref="C5:C6"/>
    <mergeCell ref="D5:D6"/>
    <mergeCell ref="E5:F5"/>
  </mergeCells>
  <hyperlinks>
    <hyperlink ref="B3:M3" location="'moneda_muestreo'!A1" display="Muestreo de datos….." xr:uid="{E2A4C6C3-950F-45E5-AF92-1971B78A3A13}"/>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37EB3A-E44F-4A0A-8C78-BE8387E6C837}">
  <sheetPr>
    <tabColor theme="1" tint="4.9989318521683403E-2"/>
  </sheetPr>
  <dimension ref="A1:I17"/>
  <sheetViews>
    <sheetView workbookViewId="0">
      <selection activeCell="A7" sqref="A7"/>
    </sheetView>
  </sheetViews>
  <sheetFormatPr defaultColWidth="9.140625" defaultRowHeight="15"/>
  <cols>
    <col min="1" max="1" width="26.140625" customWidth="1"/>
    <col min="2" max="2" width="25.5703125" customWidth="1"/>
    <col min="3" max="3" width="16.42578125" customWidth="1"/>
    <col min="4" max="4" width="16.85546875" customWidth="1"/>
    <col min="5" max="5" width="20.28515625" customWidth="1"/>
    <col min="6" max="6" width="21.85546875" customWidth="1"/>
    <col min="7" max="7" width="20.28515625" customWidth="1"/>
    <col min="8" max="8" width="23.85546875" customWidth="1"/>
  </cols>
  <sheetData>
    <row r="1" spans="1:9">
      <c r="A1" s="2110" t="s">
        <v>2238</v>
      </c>
      <c r="B1" s="2110"/>
      <c r="C1" s="2110"/>
      <c r="D1" s="20"/>
      <c r="E1" s="20"/>
      <c r="F1" s="20"/>
      <c r="G1" s="20"/>
    </row>
    <row r="2" spans="1:9" ht="32.25">
      <c r="A2" s="144" t="s">
        <v>2239</v>
      </c>
      <c r="B2" s="145" t="s">
        <v>2240</v>
      </c>
      <c r="C2" s="145" t="s">
        <v>2241</v>
      </c>
      <c r="D2" s="146" t="s">
        <v>2242</v>
      </c>
      <c r="E2" s="146" t="s">
        <v>2243</v>
      </c>
      <c r="F2" s="130" t="s">
        <v>2244</v>
      </c>
      <c r="G2" s="130" t="s">
        <v>2245</v>
      </c>
      <c r="H2" s="147" t="s">
        <v>2246</v>
      </c>
      <c r="I2" s="1"/>
    </row>
    <row r="3" spans="1:9">
      <c r="A3" s="9" t="s">
        <v>100</v>
      </c>
      <c r="B3" s="9" t="s">
        <v>2247</v>
      </c>
      <c r="C3" s="9" t="s">
        <v>2248</v>
      </c>
      <c r="D3" s="9" t="s">
        <v>2249</v>
      </c>
      <c r="E3" s="9" t="s">
        <v>2250</v>
      </c>
      <c r="F3" s="63" t="s">
        <v>2251</v>
      </c>
      <c r="G3" s="63" t="s">
        <v>2252</v>
      </c>
      <c r="H3" s="131" t="s">
        <v>445</v>
      </c>
      <c r="I3" s="1"/>
    </row>
    <row r="4" spans="1:9" ht="57.75">
      <c r="A4" s="10" t="s">
        <v>2253</v>
      </c>
      <c r="B4" s="10" t="s">
        <v>1627</v>
      </c>
      <c r="C4" s="22">
        <v>0</v>
      </c>
      <c r="D4" s="22" t="s">
        <v>2254</v>
      </c>
      <c r="E4" s="22" t="s">
        <v>2255</v>
      </c>
      <c r="F4" s="158" t="s">
        <v>2256</v>
      </c>
      <c r="G4" s="159">
        <v>0</v>
      </c>
      <c r="H4" s="139" t="str">
        <f>A4 &amp; "--" &amp; B4 &amp; "--" &amp; C4</f>
        <v>f2a6d8e1-9c4b-47e3-b1f5-6d7a9e3c2b8d--9f3b2e8c-1d7a-4f1e-8e3b-7d6d5b9f4c2a--0</v>
      </c>
      <c r="I4" s="1"/>
    </row>
    <row r="5" spans="1:9" ht="72.75">
      <c r="A5" s="10" t="s">
        <v>2257</v>
      </c>
      <c r="B5" s="10" t="s">
        <v>1632</v>
      </c>
      <c r="C5" s="10" t="s">
        <v>2258</v>
      </c>
      <c r="D5" s="22" t="s">
        <v>2255</v>
      </c>
      <c r="E5" s="10" t="s">
        <v>2259</v>
      </c>
      <c r="F5" s="7" t="s">
        <v>2015</v>
      </c>
      <c r="G5" s="159">
        <v>0</v>
      </c>
      <c r="H5" s="139" t="str">
        <f t="shared" ref="H5" si="0">A5 &amp; "--" &amp; B5 &amp; "--" &amp; C5</f>
        <v>a7c3e9d4-5f2b-41d6-8b0f-3e7a9c1d8f2e--d4e6a1b0-9c3f-42b8-bf7d-2a8e9f1d0c5e--23/12/2024 08:20:00 AM</v>
      </c>
      <c r="I5" s="1"/>
    </row>
    <row r="6" spans="1:9">
      <c r="A6" s="70"/>
      <c r="B6" s="70"/>
      <c r="H6" s="107"/>
      <c r="I6" s="1"/>
    </row>
    <row r="7" spans="1:9">
      <c r="A7" s="70"/>
      <c r="B7" s="70"/>
      <c r="H7" s="107"/>
      <c r="I7" s="1"/>
    </row>
    <row r="8" spans="1:9">
      <c r="A8" s="70"/>
      <c r="B8" s="70"/>
      <c r="H8" s="107"/>
      <c r="I8" s="1"/>
    </row>
    <row r="9" spans="1:9">
      <c r="A9" s="1"/>
      <c r="B9" s="1"/>
      <c r="C9" s="1"/>
      <c r="D9" s="1"/>
      <c r="E9" s="1"/>
      <c r="H9" s="1"/>
      <c r="I9" s="1"/>
    </row>
    <row r="11" spans="1:9">
      <c r="F11" s="1"/>
      <c r="G11" s="1"/>
    </row>
    <row r="12" spans="1:9">
      <c r="F12" s="1"/>
      <c r="G12" s="1"/>
    </row>
    <row r="13" spans="1:9">
      <c r="F13" s="1"/>
      <c r="G13" s="1"/>
    </row>
    <row r="14" spans="1:9">
      <c r="F14" s="1"/>
      <c r="G14" s="1"/>
    </row>
    <row r="15" spans="1:9">
      <c r="F15" s="1"/>
      <c r="G15" s="1"/>
    </row>
    <row r="16" spans="1:9" ht="37.5" customHeight="1">
      <c r="E16" t="s">
        <v>214</v>
      </c>
      <c r="F16" s="1"/>
      <c r="G16" s="1"/>
    </row>
    <row r="17" spans="6:7">
      <c r="F17" s="1"/>
      <c r="G17" s="1"/>
    </row>
  </sheetData>
  <mergeCells count="1">
    <mergeCell ref="A1:C1"/>
  </mergeCells>
  <hyperlinks>
    <hyperlink ref="A1:C1" location="'Objetos de dominio'!A1" display="&lt;&lt;&lt;&lt;Volver a los objetos de dominio" xr:uid="{3991D8C1-ECBE-4760-91AD-D22652D4F108}"/>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F428E6-4CC5-403E-A78B-467E3D810206}">
  <sheetPr>
    <tabColor theme="1" tint="4.9989318521683403E-2"/>
  </sheetPr>
  <dimension ref="A1:X26"/>
  <sheetViews>
    <sheetView topLeftCell="A12" workbookViewId="0">
      <selection activeCell="B17" sqref="B17:B19"/>
    </sheetView>
  </sheetViews>
  <sheetFormatPr defaultColWidth="9.140625" defaultRowHeight="15"/>
  <cols>
    <col min="1" max="8" width="18.5703125" customWidth="1"/>
    <col min="9" max="9" width="27" customWidth="1"/>
    <col min="10" max="10" width="30.7109375" customWidth="1"/>
    <col min="11" max="14" width="18.5703125" customWidth="1"/>
    <col min="15" max="15" width="23.28515625" customWidth="1"/>
    <col min="16" max="16" width="24.5703125" customWidth="1"/>
    <col min="17" max="17" width="23.5703125" customWidth="1"/>
    <col min="18" max="21" width="18.5703125" customWidth="1"/>
    <col min="22" max="22" width="26.140625" customWidth="1"/>
    <col min="23" max="23" width="29" customWidth="1"/>
    <col min="24" max="24" width="27.28515625" bestFit="1" customWidth="1"/>
  </cols>
  <sheetData>
    <row r="1" spans="1:24">
      <c r="A1" s="2111" t="s">
        <v>93</v>
      </c>
      <c r="B1" s="2111"/>
      <c r="C1" s="2111" t="s">
        <v>1</v>
      </c>
      <c r="D1" s="2111"/>
      <c r="E1" s="2111" t="s">
        <v>125</v>
      </c>
      <c r="F1" s="2111"/>
      <c r="G1" s="2111"/>
      <c r="H1" s="111"/>
      <c r="I1" s="111"/>
      <c r="J1" s="111"/>
      <c r="K1" s="111"/>
      <c r="L1" s="111"/>
      <c r="M1" s="112"/>
      <c r="N1" s="112"/>
      <c r="O1" s="111"/>
      <c r="P1" s="111"/>
      <c r="Q1" s="111"/>
      <c r="R1" s="111"/>
      <c r="S1" s="111"/>
      <c r="T1" s="111"/>
      <c r="U1" s="111"/>
    </row>
    <row r="2" spans="1:24">
      <c r="A2" s="113" t="s">
        <v>126</v>
      </c>
      <c r="B2" s="2112" t="str">
        <f>'Objetos de dominio'!A23</f>
        <v>HistorialReclamo</v>
      </c>
      <c r="C2" s="2112"/>
      <c r="D2" s="2112"/>
      <c r="E2" s="2112"/>
      <c r="F2" s="2112"/>
      <c r="G2" s="2112"/>
      <c r="H2" s="2112"/>
      <c r="I2" s="2112"/>
      <c r="J2" s="2112"/>
      <c r="K2" s="2112"/>
      <c r="L2" s="2112"/>
      <c r="M2" s="2112"/>
      <c r="N2" s="2112"/>
      <c r="O2" s="2112"/>
      <c r="P2" s="2112"/>
      <c r="Q2" s="2112"/>
      <c r="R2" s="2112"/>
      <c r="S2" s="2112"/>
      <c r="T2" s="2112"/>
      <c r="U2" s="2112"/>
    </row>
    <row r="3" spans="1:24">
      <c r="A3" s="113" t="s">
        <v>127</v>
      </c>
      <c r="B3" s="2113" t="str">
        <f>'Objetos de dominio'!B23</f>
        <v>Representa el historial de pasos por los cuales un reclamo ha pasado</v>
      </c>
      <c r="C3" s="2113"/>
      <c r="D3" s="2113"/>
      <c r="E3" s="2113"/>
      <c r="F3" s="2113"/>
      <c r="G3" s="2113"/>
      <c r="H3" s="2113"/>
      <c r="I3" s="2113"/>
      <c r="J3" s="2113"/>
      <c r="K3" s="2113"/>
      <c r="L3" s="2113"/>
      <c r="M3" s="2113"/>
      <c r="N3" s="2113"/>
      <c r="O3" s="2113"/>
      <c r="P3" s="2113"/>
      <c r="Q3" s="2113"/>
      <c r="R3" s="2113"/>
      <c r="S3" s="2113"/>
      <c r="T3" s="2113"/>
      <c r="U3" s="2113"/>
    </row>
    <row r="4" spans="1:24">
      <c r="A4" s="113" t="s">
        <v>129</v>
      </c>
      <c r="B4" s="2114" t="s">
        <v>7</v>
      </c>
      <c r="C4" s="2114"/>
      <c r="D4" s="2114"/>
      <c r="E4" s="2114"/>
      <c r="F4" s="2114"/>
      <c r="G4" s="2114"/>
      <c r="H4" s="2114"/>
      <c r="I4" s="2114"/>
      <c r="J4" s="2114"/>
      <c r="K4" s="2114"/>
      <c r="L4" s="2114"/>
      <c r="M4" s="2114"/>
      <c r="N4" s="2114"/>
      <c r="O4" s="2114"/>
      <c r="P4" s="2114"/>
      <c r="Q4" s="2114"/>
      <c r="R4" s="2114"/>
      <c r="S4" s="2114"/>
      <c r="T4" s="2114"/>
      <c r="U4" s="2114"/>
    </row>
    <row r="5" spans="1:24" ht="29.25">
      <c r="A5" s="100" t="s">
        <v>130</v>
      </c>
      <c r="B5" s="114" t="s">
        <v>131</v>
      </c>
      <c r="C5" s="114" t="s">
        <v>132</v>
      </c>
      <c r="D5" s="114" t="s">
        <v>133</v>
      </c>
      <c r="E5" s="114" t="s">
        <v>134</v>
      </c>
      <c r="F5" s="100" t="s">
        <v>135</v>
      </c>
      <c r="G5" s="100" t="s">
        <v>136</v>
      </c>
      <c r="H5" s="100" t="s">
        <v>137</v>
      </c>
      <c r="I5" s="100" t="s">
        <v>138</v>
      </c>
      <c r="J5" s="100" t="s">
        <v>139</v>
      </c>
      <c r="K5" s="100" t="s">
        <v>140</v>
      </c>
      <c r="L5" s="100" t="s">
        <v>141</v>
      </c>
      <c r="M5" s="66" t="s">
        <v>142</v>
      </c>
      <c r="N5" s="115" t="s">
        <v>143</v>
      </c>
      <c r="O5" s="100" t="s">
        <v>144</v>
      </c>
      <c r="P5" s="100" t="s">
        <v>145</v>
      </c>
      <c r="Q5" s="100" t="s">
        <v>146</v>
      </c>
      <c r="R5" s="100" t="s">
        <v>147</v>
      </c>
      <c r="S5" s="100" t="s">
        <v>148</v>
      </c>
      <c r="T5" s="100" t="s">
        <v>149</v>
      </c>
      <c r="U5" s="100" t="s">
        <v>150</v>
      </c>
      <c r="V5" s="435" t="str">
        <f>A24</f>
        <v>Registrar evento en historial</v>
      </c>
      <c r="W5" s="436" t="str">
        <f>A25</f>
        <v>Consultar historial por reclamo</v>
      </c>
      <c r="X5" s="475" t="str">
        <f>A26</f>
        <v>Validar coherencia del historial</v>
      </c>
    </row>
    <row r="6" spans="1:24" ht="144.75">
      <c r="A6" s="9" t="s">
        <v>100</v>
      </c>
      <c r="B6" s="9" t="s">
        <v>154</v>
      </c>
      <c r="C6" s="9">
        <v>36</v>
      </c>
      <c r="D6" s="9">
        <v>36</v>
      </c>
      <c r="E6" s="9" t="s">
        <v>157</v>
      </c>
      <c r="F6" s="9" t="s">
        <v>155</v>
      </c>
      <c r="G6" s="9" t="s">
        <v>155</v>
      </c>
      <c r="H6" s="9">
        <v>36</v>
      </c>
      <c r="I6" s="9">
        <v>36</v>
      </c>
      <c r="J6" s="9" t="s">
        <v>156</v>
      </c>
      <c r="K6" s="9" t="s">
        <v>155</v>
      </c>
      <c r="L6" s="9" t="s">
        <v>1820</v>
      </c>
      <c r="M6" s="9" t="s">
        <v>159</v>
      </c>
      <c r="N6" s="9" t="s">
        <v>159</v>
      </c>
      <c r="O6" s="9" t="s">
        <v>159</v>
      </c>
      <c r="P6" s="9" t="s">
        <v>158</v>
      </c>
      <c r="Q6" s="9" t="s">
        <v>159</v>
      </c>
      <c r="R6" s="9" t="s">
        <v>158</v>
      </c>
      <c r="S6" s="9" t="s">
        <v>159</v>
      </c>
      <c r="T6" s="9" t="s">
        <v>159</v>
      </c>
      <c r="U6" s="9" t="s">
        <v>2260</v>
      </c>
      <c r="V6" s="493"/>
      <c r="W6" s="521"/>
      <c r="X6" s="522"/>
    </row>
    <row r="7" spans="1:24" ht="135">
      <c r="A7" s="9" t="s">
        <v>2247</v>
      </c>
      <c r="B7" s="9" t="s">
        <v>154</v>
      </c>
      <c r="C7" s="9">
        <v>36</v>
      </c>
      <c r="D7" s="9">
        <v>36</v>
      </c>
      <c r="E7" s="9" t="s">
        <v>157</v>
      </c>
      <c r="F7" s="9" t="s">
        <v>155</v>
      </c>
      <c r="G7" s="9" t="s">
        <v>155</v>
      </c>
      <c r="H7" s="9">
        <v>36</v>
      </c>
      <c r="I7" s="9">
        <v>36</v>
      </c>
      <c r="J7" s="9" t="s">
        <v>156</v>
      </c>
      <c r="K7" s="9" t="s">
        <v>155</v>
      </c>
      <c r="L7" s="9" t="s">
        <v>1820</v>
      </c>
      <c r="M7" s="9" t="s">
        <v>159</v>
      </c>
      <c r="N7" s="9" t="s">
        <v>159</v>
      </c>
      <c r="O7" s="9" t="s">
        <v>159</v>
      </c>
      <c r="P7" s="9" t="s">
        <v>158</v>
      </c>
      <c r="Q7" s="9" t="s">
        <v>159</v>
      </c>
      <c r="R7" s="9" t="s">
        <v>158</v>
      </c>
      <c r="S7" s="9" t="s">
        <v>159</v>
      </c>
      <c r="T7" s="9" t="s">
        <v>158</v>
      </c>
      <c r="U7" s="9" t="s">
        <v>2261</v>
      </c>
      <c r="V7" s="493"/>
      <c r="W7" s="521"/>
      <c r="X7" s="522"/>
    </row>
    <row r="8" spans="1:24" ht="60">
      <c r="A8" s="9" t="s">
        <v>2248</v>
      </c>
      <c r="B8" s="9" t="s">
        <v>894</v>
      </c>
      <c r="C8" s="9">
        <v>10</v>
      </c>
      <c r="D8" s="9">
        <v>10</v>
      </c>
      <c r="E8" s="9" t="s">
        <v>155</v>
      </c>
      <c r="F8" s="9" t="s">
        <v>155</v>
      </c>
      <c r="G8" s="9" t="s">
        <v>155</v>
      </c>
      <c r="H8" s="9" t="s">
        <v>2026</v>
      </c>
      <c r="I8" s="9" t="s">
        <v>2027</v>
      </c>
      <c r="J8" s="9" t="s">
        <v>2028</v>
      </c>
      <c r="K8" s="9" t="s">
        <v>2029</v>
      </c>
      <c r="L8" s="9" t="s">
        <v>2030</v>
      </c>
      <c r="M8" s="9" t="s">
        <v>159</v>
      </c>
      <c r="N8" s="9" t="s">
        <v>159</v>
      </c>
      <c r="O8" s="9" t="s">
        <v>159</v>
      </c>
      <c r="P8" s="9" t="s">
        <v>159</v>
      </c>
      <c r="Q8" s="9" t="s">
        <v>159</v>
      </c>
      <c r="R8" s="9" t="s">
        <v>158</v>
      </c>
      <c r="S8" s="9" t="s">
        <v>159</v>
      </c>
      <c r="T8" s="9" t="s">
        <v>158</v>
      </c>
      <c r="U8" s="9" t="s">
        <v>2262</v>
      </c>
      <c r="V8" s="493"/>
      <c r="W8" s="521"/>
      <c r="X8" s="522"/>
    </row>
    <row r="9" spans="1:24" ht="60">
      <c r="A9" s="9" t="s">
        <v>2249</v>
      </c>
      <c r="B9" s="9" t="s">
        <v>2263</v>
      </c>
      <c r="C9" s="9">
        <v>1</v>
      </c>
      <c r="D9" s="9">
        <v>255</v>
      </c>
      <c r="E9" s="9" t="s">
        <v>157</v>
      </c>
      <c r="F9" s="9" t="s">
        <v>155</v>
      </c>
      <c r="G9" s="9" t="s">
        <v>155</v>
      </c>
      <c r="H9" s="9" t="s">
        <v>155</v>
      </c>
      <c r="I9" s="9" t="s">
        <v>155</v>
      </c>
      <c r="J9" s="9" t="s">
        <v>2264</v>
      </c>
      <c r="K9" s="161" t="s">
        <v>2265</v>
      </c>
      <c r="L9" s="9" t="s">
        <v>158</v>
      </c>
      <c r="M9" s="9" t="s">
        <v>158</v>
      </c>
      <c r="N9" s="9" t="s">
        <v>158</v>
      </c>
      <c r="O9" s="9" t="s">
        <v>158</v>
      </c>
      <c r="P9" s="9" t="s">
        <v>158</v>
      </c>
      <c r="Q9" s="9" t="s">
        <v>159</v>
      </c>
      <c r="R9" s="9" t="s">
        <v>158</v>
      </c>
      <c r="S9" s="9" t="s">
        <v>159</v>
      </c>
      <c r="T9" s="9" t="s">
        <v>158</v>
      </c>
      <c r="U9" s="9" t="s">
        <v>2266</v>
      </c>
      <c r="V9" s="493"/>
      <c r="W9" s="521"/>
      <c r="X9" s="522"/>
    </row>
    <row r="10" spans="1:24" ht="60">
      <c r="A10" s="9" t="s">
        <v>2250</v>
      </c>
      <c r="B10" s="9" t="s">
        <v>2263</v>
      </c>
      <c r="C10" s="9">
        <v>1</v>
      </c>
      <c r="D10" s="9">
        <v>255</v>
      </c>
      <c r="E10" s="9" t="s">
        <v>157</v>
      </c>
      <c r="F10" s="9" t="s">
        <v>155</v>
      </c>
      <c r="G10" s="9" t="s">
        <v>155</v>
      </c>
      <c r="H10" s="9" t="s">
        <v>155</v>
      </c>
      <c r="I10" s="9" t="s">
        <v>155</v>
      </c>
      <c r="J10" s="9" t="s">
        <v>2264</v>
      </c>
      <c r="K10" s="161" t="s">
        <v>2265</v>
      </c>
      <c r="L10" s="9" t="s">
        <v>158</v>
      </c>
      <c r="M10" s="9" t="s">
        <v>158</v>
      </c>
      <c r="N10" s="9" t="s">
        <v>158</v>
      </c>
      <c r="O10" s="9" t="s">
        <v>158</v>
      </c>
      <c r="P10" s="9" t="s">
        <v>158</v>
      </c>
      <c r="Q10" s="9" t="s">
        <v>159</v>
      </c>
      <c r="R10" s="9" t="s">
        <v>158</v>
      </c>
      <c r="S10" s="9" t="s">
        <v>159</v>
      </c>
      <c r="T10" s="9" t="s">
        <v>158</v>
      </c>
      <c r="U10" s="9" t="s">
        <v>2267</v>
      </c>
      <c r="V10" s="493"/>
      <c r="W10" s="521"/>
      <c r="X10" s="522"/>
    </row>
    <row r="11" spans="1:24" ht="105">
      <c r="A11" s="9" t="s">
        <v>2268</v>
      </c>
      <c r="B11" s="9" t="s">
        <v>2263</v>
      </c>
      <c r="C11" s="9">
        <v>1</v>
      </c>
      <c r="D11" s="9">
        <v>255</v>
      </c>
      <c r="E11" s="9" t="s">
        <v>157</v>
      </c>
      <c r="F11" s="9" t="s">
        <v>155</v>
      </c>
      <c r="G11" s="9" t="s">
        <v>155</v>
      </c>
      <c r="H11" s="9" t="s">
        <v>155</v>
      </c>
      <c r="I11" s="9" t="s">
        <v>155</v>
      </c>
      <c r="J11" s="9" t="s">
        <v>2269</v>
      </c>
      <c r="K11" s="9" t="s">
        <v>155</v>
      </c>
      <c r="L11" s="9" t="s">
        <v>159</v>
      </c>
      <c r="M11" s="9" t="s">
        <v>159</v>
      </c>
      <c r="N11" s="9" t="s">
        <v>159</v>
      </c>
      <c r="O11" s="9" t="s">
        <v>158</v>
      </c>
      <c r="P11" s="9" t="s">
        <v>158</v>
      </c>
      <c r="Q11" s="9" t="s">
        <v>159</v>
      </c>
      <c r="R11" s="9" t="s">
        <v>159</v>
      </c>
      <c r="S11" s="9" t="s">
        <v>159</v>
      </c>
      <c r="T11" s="9" t="s">
        <v>158</v>
      </c>
      <c r="U11" s="9" t="s">
        <v>2270</v>
      </c>
      <c r="V11" s="493"/>
      <c r="W11" s="521"/>
      <c r="X11" s="522"/>
    </row>
    <row r="12" spans="1:24" ht="57.75">
      <c r="A12" s="9" t="s">
        <v>2271</v>
      </c>
      <c r="B12" s="9" t="s">
        <v>894</v>
      </c>
      <c r="C12" s="9">
        <v>10</v>
      </c>
      <c r="D12" s="9">
        <v>10</v>
      </c>
      <c r="E12" s="9" t="s">
        <v>155</v>
      </c>
      <c r="F12" s="9" t="s">
        <v>155</v>
      </c>
      <c r="G12" s="9" t="s">
        <v>155</v>
      </c>
      <c r="H12" s="9" t="s">
        <v>2026</v>
      </c>
      <c r="I12" s="9" t="s">
        <v>2027</v>
      </c>
      <c r="J12" s="9" t="s">
        <v>2028</v>
      </c>
      <c r="K12" s="9" t="s">
        <v>2029</v>
      </c>
      <c r="L12" s="9" t="s">
        <v>2030</v>
      </c>
      <c r="M12" s="9" t="s">
        <v>159</v>
      </c>
      <c r="N12" s="9" t="s">
        <v>159</v>
      </c>
      <c r="O12" s="9" t="s">
        <v>159</v>
      </c>
      <c r="P12" s="9" t="s">
        <v>159</v>
      </c>
      <c r="Q12" s="9" t="s">
        <v>159</v>
      </c>
      <c r="R12" s="9" t="s">
        <v>158</v>
      </c>
      <c r="S12" s="9" t="s">
        <v>159</v>
      </c>
      <c r="T12" s="9" t="s">
        <v>158</v>
      </c>
      <c r="U12" s="9" t="s">
        <v>2272</v>
      </c>
      <c r="V12" s="493"/>
      <c r="W12" s="521"/>
      <c r="X12" s="522"/>
    </row>
    <row r="13" spans="1:24" ht="43.5">
      <c r="A13" s="9" t="s">
        <v>2273</v>
      </c>
      <c r="B13" s="9" t="s">
        <v>894</v>
      </c>
      <c r="C13" s="9">
        <v>10</v>
      </c>
      <c r="D13" s="9">
        <v>10</v>
      </c>
      <c r="E13" s="9" t="s">
        <v>155</v>
      </c>
      <c r="F13" s="9" t="s">
        <v>155</v>
      </c>
      <c r="G13" s="9" t="s">
        <v>155</v>
      </c>
      <c r="H13" s="9" t="s">
        <v>2026</v>
      </c>
      <c r="I13" s="9" t="s">
        <v>2027</v>
      </c>
      <c r="J13" s="9" t="s">
        <v>2028</v>
      </c>
      <c r="K13" s="9" t="s">
        <v>2029</v>
      </c>
      <c r="L13" s="9" t="s">
        <v>2030</v>
      </c>
      <c r="M13" s="9" t="s">
        <v>159</v>
      </c>
      <c r="N13" s="9" t="s">
        <v>159</v>
      </c>
      <c r="O13" s="9" t="s">
        <v>159</v>
      </c>
      <c r="P13" s="9" t="s">
        <v>159</v>
      </c>
      <c r="Q13" s="9" t="s">
        <v>159</v>
      </c>
      <c r="R13" s="9" t="s">
        <v>158</v>
      </c>
      <c r="S13" s="9" t="s">
        <v>159</v>
      </c>
      <c r="T13" s="9" t="s">
        <v>158</v>
      </c>
      <c r="U13" s="9" t="s">
        <v>2274</v>
      </c>
      <c r="V13" s="493"/>
      <c r="W13" s="521"/>
      <c r="X13" s="522"/>
    </row>
    <row r="14" spans="1:24">
      <c r="M14" s="20"/>
      <c r="N14" s="20"/>
    </row>
    <row r="15" spans="1:24">
      <c r="A15" s="2115" t="s">
        <v>169</v>
      </c>
      <c r="B15" s="2116"/>
      <c r="C15" s="2117"/>
      <c r="M15" s="20"/>
      <c r="N15" s="20"/>
    </row>
    <row r="16" spans="1:24">
      <c r="A16" s="78" t="s">
        <v>2</v>
      </c>
      <c r="B16" s="81" t="s">
        <v>150</v>
      </c>
      <c r="C16" s="414" t="s">
        <v>170</v>
      </c>
      <c r="E16" s="70"/>
      <c r="F16" s="70"/>
      <c r="I16" s="152"/>
      <c r="J16" s="152"/>
      <c r="K16" s="152"/>
      <c r="L16" s="152"/>
      <c r="M16" s="152"/>
      <c r="N16" s="152"/>
      <c r="O16" s="152"/>
    </row>
    <row r="17" spans="1:18" ht="34.5" customHeight="1">
      <c r="A17" s="1446" t="s">
        <v>2275</v>
      </c>
      <c r="B17" s="1393" t="str">
        <f>HistorialReclamo_Muestreo!H2</f>
        <v xml:space="preserve">Combinación única generada con el identificador del reclamo y la fecha del cambio para evitar duplicados.	</v>
      </c>
      <c r="C17" s="73" t="str">
        <f>HistorialReclamo_Muestreo!A3</f>
        <v>id</v>
      </c>
      <c r="D17" s="1"/>
      <c r="I17" s="152"/>
      <c r="J17" s="152"/>
      <c r="K17" s="152"/>
      <c r="L17" s="152"/>
      <c r="M17" s="152"/>
      <c r="N17" s="152"/>
      <c r="O17" s="152"/>
    </row>
    <row r="18" spans="1:18" ht="35.25" customHeight="1">
      <c r="A18" s="1482"/>
      <c r="B18" s="1393"/>
      <c r="C18" s="74" t="str">
        <f>HistorialReclamo_Muestreo!B3</f>
        <v>reclamo_id</v>
      </c>
      <c r="D18" s="1"/>
      <c r="I18" s="152"/>
      <c r="J18" s="152"/>
      <c r="K18" s="152"/>
      <c r="L18" s="152"/>
      <c r="M18" s="152"/>
      <c r="N18" s="152"/>
      <c r="O18" s="152"/>
    </row>
    <row r="19" spans="1:18" ht="33.75" customHeight="1">
      <c r="A19" s="1483"/>
      <c r="B19" s="1394"/>
      <c r="C19" s="431" t="str">
        <f>HistorialReclamo_Muestreo!C3</f>
        <v>fechaCambio</v>
      </c>
      <c r="D19" s="1"/>
      <c r="F19" s="65"/>
      <c r="I19" s="152"/>
      <c r="J19" s="152"/>
      <c r="K19" s="152"/>
      <c r="L19" s="152"/>
      <c r="M19" s="152"/>
      <c r="N19" s="152"/>
      <c r="O19" s="152"/>
    </row>
    <row r="20" spans="1:18">
      <c r="A20" s="3"/>
      <c r="B20" s="3"/>
      <c r="I20" s="152"/>
      <c r="J20" s="152"/>
      <c r="K20" s="152"/>
      <c r="L20" s="152"/>
      <c r="M20" s="152"/>
      <c r="N20" s="152"/>
      <c r="O20" s="152"/>
    </row>
    <row r="21" spans="1:18">
      <c r="I21" s="152"/>
      <c r="J21" s="152"/>
      <c r="K21" s="152"/>
      <c r="L21" s="152"/>
      <c r="M21" s="152"/>
      <c r="N21" s="152"/>
      <c r="O21" s="152"/>
    </row>
    <row r="22" spans="1:18">
      <c r="A22" s="2813" t="s">
        <v>172</v>
      </c>
      <c r="B22" s="2814"/>
      <c r="C22" s="2815" t="s">
        <v>3</v>
      </c>
      <c r="D22" s="2816"/>
      <c r="E22" s="2816"/>
      <c r="F22" s="2814"/>
      <c r="G22" s="2817" t="s">
        <v>173</v>
      </c>
      <c r="H22" s="2817"/>
      <c r="I22" s="2818"/>
      <c r="J22" s="2817" t="s">
        <v>174</v>
      </c>
      <c r="K22" s="2817"/>
      <c r="L22" s="2817"/>
      <c r="M22" s="2817"/>
      <c r="N22" s="2818"/>
      <c r="O22" s="2817" t="s">
        <v>175</v>
      </c>
      <c r="P22" s="2818"/>
      <c r="Q22" s="2817" t="s">
        <v>176</v>
      </c>
      <c r="R22" s="2819"/>
    </row>
    <row r="23" spans="1:18">
      <c r="A23" s="2820"/>
      <c r="B23" s="2821"/>
      <c r="C23" s="2822"/>
      <c r="D23" s="2823"/>
      <c r="E23" s="2823"/>
      <c r="F23" s="2821"/>
      <c r="G23" s="494" t="s">
        <v>177</v>
      </c>
      <c r="H23" s="494" t="s">
        <v>178</v>
      </c>
      <c r="I23" s="494" t="s">
        <v>3</v>
      </c>
      <c r="J23" s="494" t="s">
        <v>179</v>
      </c>
      <c r="K23" s="2824" t="s">
        <v>3</v>
      </c>
      <c r="L23" s="2824"/>
      <c r="M23" s="2824"/>
      <c r="N23" s="2825"/>
      <c r="O23" s="494" t="s">
        <v>180</v>
      </c>
      <c r="P23" s="494" t="s">
        <v>3</v>
      </c>
      <c r="Q23" s="494" t="s">
        <v>181</v>
      </c>
      <c r="R23" s="463" t="s">
        <v>182</v>
      </c>
    </row>
    <row r="24" spans="1:18" ht="43.5">
      <c r="A24" s="1763" t="s">
        <v>2276</v>
      </c>
      <c r="B24" s="1763"/>
      <c r="C24" s="1764" t="s">
        <v>2277</v>
      </c>
      <c r="D24" s="1764"/>
      <c r="E24" s="1764"/>
      <c r="F24" s="1764"/>
      <c r="G24" s="575" t="s">
        <v>738</v>
      </c>
      <c r="H24" s="575" t="s">
        <v>30</v>
      </c>
      <c r="I24" s="596" t="s">
        <v>2278</v>
      </c>
      <c r="J24" s="575" t="s">
        <v>30</v>
      </c>
      <c r="K24" s="1764" t="s">
        <v>2279</v>
      </c>
      <c r="L24" s="1764"/>
      <c r="M24" s="1764"/>
      <c r="N24" s="1764"/>
      <c r="O24" s="575" t="s">
        <v>2280</v>
      </c>
      <c r="P24" s="574" t="s">
        <v>2281</v>
      </c>
      <c r="Q24" s="574" t="s">
        <v>2282</v>
      </c>
      <c r="R24" s="575" t="s">
        <v>190</v>
      </c>
    </row>
    <row r="25" spans="1:18" ht="29.25">
      <c r="A25" s="1759" t="s">
        <v>2283</v>
      </c>
      <c r="B25" s="1759"/>
      <c r="C25" s="1760" t="s">
        <v>2284</v>
      </c>
      <c r="D25" s="1760"/>
      <c r="E25" s="1760"/>
      <c r="F25" s="1760"/>
      <c r="G25" s="587" t="s">
        <v>2285</v>
      </c>
      <c r="H25" s="587" t="s">
        <v>312</v>
      </c>
      <c r="I25" s="603" t="s">
        <v>2286</v>
      </c>
      <c r="J25" s="587" t="s">
        <v>2287</v>
      </c>
      <c r="K25" s="1760" t="s">
        <v>2288</v>
      </c>
      <c r="L25" s="1760"/>
      <c r="M25" s="1760"/>
      <c r="N25" s="1760"/>
      <c r="O25" s="587" t="s">
        <v>2289</v>
      </c>
      <c r="P25" s="588" t="s">
        <v>2290</v>
      </c>
      <c r="Q25" s="588" t="s">
        <v>2291</v>
      </c>
      <c r="R25" s="587" t="s">
        <v>190</v>
      </c>
    </row>
    <row r="26" spans="1:18" ht="57.75">
      <c r="A26" s="1761" t="s">
        <v>2292</v>
      </c>
      <c r="B26" s="1761"/>
      <c r="C26" s="1762" t="s">
        <v>2293</v>
      </c>
      <c r="D26" s="1762"/>
      <c r="E26" s="1762"/>
      <c r="F26" s="1762"/>
      <c r="G26" s="577" t="s">
        <v>2285</v>
      </c>
      <c r="H26" s="577" t="s">
        <v>312</v>
      </c>
      <c r="I26" s="611" t="s">
        <v>2294</v>
      </c>
      <c r="J26" s="577" t="s">
        <v>46</v>
      </c>
      <c r="K26" s="1762" t="s">
        <v>2295</v>
      </c>
      <c r="L26" s="1762"/>
      <c r="M26" s="1762"/>
      <c r="N26" s="1762"/>
      <c r="O26" s="577" t="s">
        <v>2296</v>
      </c>
      <c r="P26" s="326" t="s">
        <v>2297</v>
      </c>
      <c r="Q26" s="326" t="s">
        <v>2298</v>
      </c>
      <c r="R26" s="577" t="s">
        <v>190</v>
      </c>
    </row>
  </sheetData>
  <mergeCells count="25">
    <mergeCell ref="B17:B19"/>
    <mergeCell ref="A1:B1"/>
    <mergeCell ref="C1:D1"/>
    <mergeCell ref="E1:G1"/>
    <mergeCell ref="B2:U2"/>
    <mergeCell ref="B3:U3"/>
    <mergeCell ref="B4:U4"/>
    <mergeCell ref="A15:C15"/>
    <mergeCell ref="A17:A19"/>
    <mergeCell ref="Q22:R22"/>
    <mergeCell ref="K23:N23"/>
    <mergeCell ref="A24:B24"/>
    <mergeCell ref="C24:F24"/>
    <mergeCell ref="K24:N24"/>
    <mergeCell ref="A22:B23"/>
    <mergeCell ref="C22:F23"/>
    <mergeCell ref="G22:I22"/>
    <mergeCell ref="J22:N22"/>
    <mergeCell ref="O22:P22"/>
    <mergeCell ref="A25:B25"/>
    <mergeCell ref="C25:F25"/>
    <mergeCell ref="K25:N25"/>
    <mergeCell ref="A26:B26"/>
    <mergeCell ref="C26:F26"/>
    <mergeCell ref="K26:N26"/>
  </mergeCells>
  <hyperlinks>
    <hyperlink ref="C1:D1" location="'Modelo de dominio'!A1" display="&lt;&lt; volver al modelo de dominio" xr:uid="{D7741596-F30E-4BCB-BD78-CF06EC58A1FF}"/>
    <hyperlink ref="B4" location="'Vendedor'!A1" display="Ver" xr:uid="{43C3EFE4-5C24-4466-80EB-C0D3006ECDAF}"/>
    <hyperlink ref="E1:G1" location="'Vendedor_muestreo'!A1" display="&lt;&lt;Volver a muestreo" xr:uid="{0EC7072C-BE14-4125-B3D9-9464A75E87F9}"/>
    <hyperlink ref="B4:U4" location="'HistorialReclamo_Muestreo'!A1" display="Ver" xr:uid="{63D998EA-0128-4B39-AA36-F29EC29957C6}"/>
    <hyperlink ref="A24" location="RANGE!V5" display="Registrar información de una nueva Categoría" xr:uid="{B1E55D96-8360-46F8-9C3E-F6C4A531F964}"/>
    <hyperlink ref="V5" location="'HistorialReclamo_Caracterizacio'!A23" display="=A23" xr:uid="{5E835D76-7F2C-4631-9DF9-73D8B4791844}"/>
    <hyperlink ref="A24:B24" location="'HistorialReclamo_Caracterizacio'!V5" display="Registrar evento en historial" xr:uid="{9518E2F2-947D-4D61-824B-1841EFF2D149}"/>
    <hyperlink ref="W5" location="'HistorialReclamo_Caracterizacio'!A24" display="=A24" xr:uid="{ADE2334D-E031-4ECA-B256-AA834C60AEC0}"/>
    <hyperlink ref="A25:B25" location="'HistorialReclamo_Caracterizacio'!W5" display="Consultar historial por reclamo" xr:uid="{BBF81302-C26E-4EAB-8D5D-05ED6F607C2B}"/>
    <hyperlink ref="X5" location="'HistorialReclamo_Caracterizacio'!A25" display="=A25" xr:uid="{2ABF7D94-4C21-4EE7-8E58-7C5FCBCF54C1}"/>
    <hyperlink ref="A26:B26" location="'HistorialReclamo_Caracterizacio'!X5" display="Validar coherencia del historial" xr:uid="{7EF49319-02FB-485B-BE9D-FC996FD4E853}"/>
  </hyperlinks>
  <pageMargins left="0.7" right="0.7" top="0.75" bottom="0.75" header="0.3" footer="0.3"/>
  <legacyDrawing r:id="rId1"/>
  <extLst>
    <ext xmlns:x14="http://schemas.microsoft.com/office/spreadsheetml/2009/9/main" uri="{CCE6A557-97BC-4b89-ADB6-D9C93CAAB3DF}">
      <x14:dataValidations xmlns:xm="http://schemas.microsoft.com/office/excel/2006/main" count="4">
        <x14:dataValidation type="list" allowBlank="1" showInputMessage="1" showErrorMessage="1" xr:uid="{3CFBA288-59C1-41CC-9BEF-DD26F1C9F3A3}">
          <x14:formula1>
            <xm:f>'Valores '!$D$2:$D$3</xm:f>
          </x14:formula1>
          <xm:sqref>L9:L10 M6:T13</xm:sqref>
        </x14:dataValidation>
        <x14:dataValidation type="list" allowBlank="1" showInputMessage="1" showErrorMessage="1" xr:uid="{E99377D8-A4A7-4C4D-A4DE-2E80CAE94D28}">
          <x14:formula1>
            <xm:f>'Valores '!$C$2:$C$4</xm:f>
          </x14:formula1>
          <xm:sqref>G14</xm:sqref>
        </x14:dataValidation>
        <x14:dataValidation type="list" allowBlank="1" showInputMessage="1" showErrorMessage="1" xr:uid="{937EC5B0-23B4-4F40-8256-75733E280C06}">
          <x14:formula1>
            <xm:f>'Valores '!$C$2:$C$5</xm:f>
          </x14:formula1>
          <xm:sqref>G6:G13</xm:sqref>
        </x14:dataValidation>
        <x14:dataValidation type="list" allowBlank="1" showInputMessage="1" showErrorMessage="1" xr:uid="{C48C86B4-84C5-4137-97B9-423818670676}">
          <x14:formula1>
            <xm:f>'Valores '!$A$1:$A$19</xm:f>
          </x14:formula1>
          <xm:sqref>B6:B13</xm:sqref>
        </x14:dataValidation>
      </x14:dataValidations>
    </ext>
  </extLst>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448D7-5D2B-4058-B736-FDEB85994C15}">
  <sheetPr>
    <tabColor theme="1" tint="4.9989318521683403E-2"/>
  </sheetPr>
  <dimension ref="A1:M9"/>
  <sheetViews>
    <sheetView workbookViewId="0">
      <selection activeCell="E1" sqref="E1"/>
    </sheetView>
  </sheetViews>
  <sheetFormatPr defaultColWidth="9.140625" defaultRowHeight="15"/>
  <cols>
    <col min="1" max="1" width="19.140625" style="72" customWidth="1"/>
    <col min="2" max="2" width="13.85546875" style="72" customWidth="1"/>
    <col min="3" max="3" width="17.5703125" style="72" customWidth="1"/>
    <col min="4" max="4" width="20.42578125" style="72" customWidth="1"/>
    <col min="5" max="5" width="16.85546875" style="72" customWidth="1"/>
    <col min="6" max="6" width="19.7109375" style="72" customWidth="1"/>
    <col min="7" max="7" width="25.42578125" style="72" customWidth="1"/>
    <col min="8" max="8" width="21.5703125" style="72" customWidth="1"/>
    <col min="9" max="9" width="16.7109375" style="72" customWidth="1"/>
    <col min="10" max="10" width="16.140625" style="72" customWidth="1"/>
    <col min="11" max="11" width="29.140625" style="72" customWidth="1"/>
    <col min="12" max="12" width="17.28515625" style="72" customWidth="1"/>
    <col min="13" max="13" width="16.7109375" style="72" customWidth="1"/>
    <col min="14" max="16384" width="9.140625" style="72"/>
  </cols>
  <sheetData>
    <row r="1" spans="1:13" ht="18.75" customHeight="1"/>
    <row r="2" spans="1:13" ht="27">
      <c r="A2" s="382" t="s">
        <v>215</v>
      </c>
      <c r="B2" s="2118" t="s">
        <v>46</v>
      </c>
      <c r="C2" s="2118"/>
      <c r="D2" s="2118"/>
      <c r="E2" s="2118"/>
      <c r="F2" s="2118"/>
      <c r="G2" s="2118"/>
      <c r="H2" s="2118"/>
      <c r="I2" s="2118"/>
      <c r="J2" s="2118"/>
      <c r="K2" s="2118"/>
      <c r="L2" s="2118"/>
      <c r="M2" s="2119"/>
    </row>
    <row r="3" spans="1:13">
      <c r="A3" s="383" t="s">
        <v>127</v>
      </c>
      <c r="B3" s="2120" t="s">
        <v>216</v>
      </c>
      <c r="C3" s="2120"/>
      <c r="D3" s="2120"/>
      <c r="E3" s="2120"/>
      <c r="F3" s="2120"/>
      <c r="G3" s="2120"/>
      <c r="H3" s="2120"/>
      <c r="I3" s="2120"/>
      <c r="J3" s="2120"/>
      <c r="K3" s="2120"/>
      <c r="L3" s="2120"/>
      <c r="M3" s="2121"/>
    </row>
    <row r="4" spans="1:13" ht="27">
      <c r="A4" s="384" t="s">
        <v>217</v>
      </c>
      <c r="B4" s="1418" t="s">
        <v>218</v>
      </c>
      <c r="C4" s="1418"/>
      <c r="D4" s="343" t="s">
        <v>219</v>
      </c>
      <c r="E4" s="1419" t="s">
        <v>220</v>
      </c>
      <c r="F4" s="1419"/>
      <c r="G4" s="1413" t="s">
        <v>221</v>
      </c>
      <c r="H4" s="1413"/>
      <c r="I4" s="345" t="s">
        <v>222</v>
      </c>
      <c r="J4" s="346" t="s">
        <v>223</v>
      </c>
      <c r="K4" s="347" t="s">
        <v>224</v>
      </c>
      <c r="L4" s="1420" t="s">
        <v>225</v>
      </c>
      <c r="M4" s="1422" t="s">
        <v>226</v>
      </c>
    </row>
    <row r="5" spans="1:13">
      <c r="A5" s="1430" t="s">
        <v>217</v>
      </c>
      <c r="B5" s="1418" t="s">
        <v>227</v>
      </c>
      <c r="C5" s="1418" t="s">
        <v>3</v>
      </c>
      <c r="D5" s="1433" t="s">
        <v>228</v>
      </c>
      <c r="E5" s="1419" t="s">
        <v>229</v>
      </c>
      <c r="F5" s="1419"/>
      <c r="G5" s="1413" t="s">
        <v>230</v>
      </c>
      <c r="H5" s="1413"/>
      <c r="I5" s="1424" t="s">
        <v>231</v>
      </c>
      <c r="J5" s="1426" t="s">
        <v>232</v>
      </c>
      <c r="K5" s="1428" t="s">
        <v>233</v>
      </c>
      <c r="L5" s="1420"/>
      <c r="M5" s="1422"/>
    </row>
    <row r="6" spans="1:13">
      <c r="A6" s="1430"/>
      <c r="B6" s="1418"/>
      <c r="C6" s="1418"/>
      <c r="D6" s="1433"/>
      <c r="E6" s="344" t="s">
        <v>234</v>
      </c>
      <c r="F6" s="344" t="s">
        <v>3</v>
      </c>
      <c r="G6" s="398" t="s">
        <v>235</v>
      </c>
      <c r="H6" s="398" t="s">
        <v>3</v>
      </c>
      <c r="I6" s="1424"/>
      <c r="J6" s="1426"/>
      <c r="K6" s="1428"/>
      <c r="L6" s="1420"/>
      <c r="M6" s="1422"/>
    </row>
    <row r="7" spans="1:13" ht="90.75" customHeight="1">
      <c r="A7" s="689" t="s">
        <v>263</v>
      </c>
      <c r="B7" s="221" t="s">
        <v>2299</v>
      </c>
      <c r="C7" s="182" t="s">
        <v>2300</v>
      </c>
      <c r="D7" s="221" t="s">
        <v>46</v>
      </c>
      <c r="E7" s="221" t="s">
        <v>2301</v>
      </c>
      <c r="F7" s="182" t="s">
        <v>2302</v>
      </c>
      <c r="G7" s="221" t="s">
        <v>2303</v>
      </c>
      <c r="H7" s="182" t="s">
        <v>2304</v>
      </c>
      <c r="I7" s="221"/>
      <c r="J7" s="182" t="s">
        <v>2305</v>
      </c>
      <c r="K7" s="182" t="s">
        <v>2306</v>
      </c>
      <c r="L7" s="221" t="s">
        <v>2307</v>
      </c>
      <c r="M7" s="690" t="s">
        <v>2308</v>
      </c>
    </row>
    <row r="8" spans="1:13" ht="89.25" customHeight="1">
      <c r="A8" s="691" t="s">
        <v>263</v>
      </c>
      <c r="B8" s="352" t="s">
        <v>2309</v>
      </c>
      <c r="C8" s="381" t="s">
        <v>2310</v>
      </c>
      <c r="D8" s="352" t="s">
        <v>46</v>
      </c>
      <c r="E8" s="381"/>
      <c r="F8" s="381" t="s">
        <v>2311</v>
      </c>
      <c r="G8" s="352" t="s">
        <v>2312</v>
      </c>
      <c r="H8" s="381" t="s">
        <v>2313</v>
      </c>
      <c r="I8" s="352"/>
      <c r="J8" s="381" t="s">
        <v>2314</v>
      </c>
      <c r="K8" s="381" t="s">
        <v>2315</v>
      </c>
      <c r="L8" s="352" t="s">
        <v>2316</v>
      </c>
      <c r="M8" s="386" t="s">
        <v>2317</v>
      </c>
    </row>
    <row r="9" spans="1:13" ht="65.25" customHeight="1">
      <c r="A9" s="692" t="s">
        <v>263</v>
      </c>
      <c r="B9" s="672" t="s">
        <v>2318</v>
      </c>
      <c r="C9" s="670" t="s">
        <v>2319</v>
      </c>
      <c r="D9" s="672" t="s">
        <v>46</v>
      </c>
      <c r="E9" s="670" t="s">
        <v>2320</v>
      </c>
      <c r="F9" s="670" t="s">
        <v>2321</v>
      </c>
      <c r="G9" s="672" t="s">
        <v>2322</v>
      </c>
      <c r="H9" s="670" t="s">
        <v>2323</v>
      </c>
      <c r="I9" s="672"/>
      <c r="J9" s="670" t="s">
        <v>2324</v>
      </c>
      <c r="K9" s="670" t="s">
        <v>2325</v>
      </c>
      <c r="L9" s="672" t="s">
        <v>2326</v>
      </c>
      <c r="M9" s="673" t="s">
        <v>2327</v>
      </c>
    </row>
  </sheetData>
  <mergeCells count="16">
    <mergeCell ref="A5:A6"/>
    <mergeCell ref="B5:B6"/>
    <mergeCell ref="C5:C6"/>
    <mergeCell ref="D5:D6"/>
    <mergeCell ref="E5:F5"/>
    <mergeCell ref="G5:H5"/>
    <mergeCell ref="B2:M2"/>
    <mergeCell ref="B3:M3"/>
    <mergeCell ref="B4:C4"/>
    <mergeCell ref="E4:F4"/>
    <mergeCell ref="G4:H4"/>
    <mergeCell ref="L4:L6"/>
    <mergeCell ref="M4:M6"/>
    <mergeCell ref="I5:I6"/>
    <mergeCell ref="J5:J6"/>
    <mergeCell ref="K5:K6"/>
  </mergeCells>
  <hyperlinks>
    <hyperlink ref="B3:M3" location="'HistorialReclamo_Muestreo'!A1" display="Muestreo de datos….." xr:uid="{91090B8E-8CD8-4357-88EF-3792F53841C0}"/>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C2F963-256E-4915-91F8-AAA2D07F3FE0}">
  <sheetPr>
    <tabColor theme="2" tint="-0.499984740745262"/>
  </sheetPr>
  <dimension ref="A1:S12"/>
  <sheetViews>
    <sheetView workbookViewId="0">
      <selection activeCell="G2" sqref="G2"/>
    </sheetView>
  </sheetViews>
  <sheetFormatPr defaultRowHeight="15"/>
  <cols>
    <col min="1" max="6" width="24.28515625" customWidth="1"/>
    <col min="7" max="7" width="44.5703125" customWidth="1"/>
    <col min="11" max="13" width="36.5703125" bestFit="1" customWidth="1"/>
    <col min="14" max="14" width="14.85546875" bestFit="1" customWidth="1"/>
    <col min="15" max="15" width="15.5703125" bestFit="1" customWidth="1"/>
    <col min="16" max="16" width="15.140625" bestFit="1" customWidth="1"/>
    <col min="17" max="19" width="36.5703125" bestFit="1" customWidth="1"/>
  </cols>
  <sheetData>
    <row r="1" spans="1:19" ht="15" customHeight="1">
      <c r="A1" s="2122" t="s">
        <v>93</v>
      </c>
      <c r="B1" s="2122"/>
      <c r="C1" s="19"/>
      <c r="D1" s="19"/>
    </row>
    <row r="2" spans="1:19" ht="32.25">
      <c r="A2" s="732" t="s">
        <v>2328</v>
      </c>
      <c r="B2" s="732" t="s">
        <v>571</v>
      </c>
      <c r="C2" s="732" t="s">
        <v>2329</v>
      </c>
      <c r="D2" s="169" t="s">
        <v>2330</v>
      </c>
      <c r="E2" s="169" t="s">
        <v>2331</v>
      </c>
      <c r="F2" s="169" t="s">
        <v>2332</v>
      </c>
      <c r="G2" s="700" t="s">
        <v>2333</v>
      </c>
      <c r="H2" s="49"/>
      <c r="K2" s="1"/>
      <c r="L2" s="1"/>
      <c r="M2" s="1"/>
      <c r="O2" s="728"/>
      <c r="P2" s="728"/>
      <c r="Q2" s="1"/>
      <c r="R2" s="1"/>
      <c r="S2" s="1"/>
    </row>
    <row r="3" spans="1:19">
      <c r="A3" s="66" t="s">
        <v>100</v>
      </c>
      <c r="B3" s="66" t="s">
        <v>610</v>
      </c>
      <c r="C3" s="66" t="s">
        <v>2334</v>
      </c>
      <c r="D3" s="532" t="s">
        <v>1740</v>
      </c>
      <c r="E3" s="14" t="s">
        <v>2335</v>
      </c>
      <c r="F3" s="14" t="s">
        <v>2336</v>
      </c>
      <c r="G3" s="640" t="s">
        <v>105</v>
      </c>
      <c r="H3" s="16"/>
      <c r="K3" s="1"/>
      <c r="L3" s="1"/>
      <c r="M3" s="1"/>
      <c r="O3" s="728"/>
      <c r="P3" s="728"/>
      <c r="Q3" s="1"/>
      <c r="R3" s="1"/>
      <c r="S3" s="1"/>
    </row>
    <row r="4" spans="1:19" ht="29.25">
      <c r="A4" s="733" t="s">
        <v>2337</v>
      </c>
      <c r="B4" s="677" t="s">
        <v>1991</v>
      </c>
      <c r="C4" s="734" t="s">
        <v>2338</v>
      </c>
      <c r="D4" s="7" t="s">
        <v>903</v>
      </c>
      <c r="E4" s="127" t="s">
        <v>2339</v>
      </c>
      <c r="F4" s="127" t="s">
        <v>1994</v>
      </c>
      <c r="G4" s="730" t="str">
        <f>A4 &amp; "--"&amp; B4</f>
        <v>1f3e6c8a-9d4b-4c1a-b2fd-7e0a45f91a3e  --1dd50760-29bf-4cb0-b222-cd5a3739b600</v>
      </c>
      <c r="H4" s="98"/>
      <c r="K4" s="82"/>
      <c r="L4" s="82"/>
      <c r="M4" s="82"/>
      <c r="N4" s="49"/>
      <c r="O4" s="49"/>
      <c r="P4" s="49"/>
      <c r="Q4" s="82"/>
      <c r="R4" s="82"/>
      <c r="S4" s="82"/>
    </row>
    <row r="5" spans="1:19" ht="57.75">
      <c r="A5" s="677" t="s">
        <v>2340</v>
      </c>
      <c r="B5" s="9" t="s">
        <v>1629</v>
      </c>
      <c r="C5" s="62" t="s">
        <v>2341</v>
      </c>
      <c r="D5" s="7" t="s">
        <v>903</v>
      </c>
      <c r="E5" s="158" t="s">
        <v>2342</v>
      </c>
      <c r="F5" s="171" t="s">
        <v>2007</v>
      </c>
      <c r="G5" s="730" t="str">
        <f>A5 &amp; "--"&amp; B5</f>
        <v>b2e7d9c6-1f35-44d6-b6ce-037d1b1457cd  --f6e0f79b-4c3f-47ad-9da2-2b87429d7731</v>
      </c>
      <c r="H5" s="98"/>
      <c r="K5" s="1"/>
      <c r="L5" s="1"/>
      <c r="M5" s="1"/>
      <c r="O5" s="728"/>
      <c r="P5" s="728"/>
      <c r="Q5" s="1"/>
      <c r="R5" s="1"/>
      <c r="S5" s="1"/>
    </row>
    <row r="6" spans="1:19" ht="43.5">
      <c r="A6" s="9" t="s">
        <v>2343</v>
      </c>
      <c r="B6" s="9" t="s">
        <v>2000</v>
      </c>
      <c r="C6" s="62" t="s">
        <v>2344</v>
      </c>
      <c r="D6" s="7" t="s">
        <v>903</v>
      </c>
      <c r="E6" s="158" t="s">
        <v>2345</v>
      </c>
      <c r="F6" s="158" t="s">
        <v>2003</v>
      </c>
      <c r="G6" s="730" t="str">
        <f>A6 &amp; "--"&amp; B6</f>
        <v>d3c8baf2-a689-41d7-b18c-eae96742be6f  --f077ddde-9bdf-40c8-a367-16378c931017</v>
      </c>
      <c r="H6" s="49"/>
    </row>
    <row r="7" spans="1:19" ht="43.5">
      <c r="A7" s="9" t="s">
        <v>2346</v>
      </c>
      <c r="B7" s="9" t="s">
        <v>2005</v>
      </c>
      <c r="C7" s="62" t="s">
        <v>2347</v>
      </c>
      <c r="D7" s="7" t="s">
        <v>903</v>
      </c>
      <c r="E7" s="172" t="s">
        <v>2348</v>
      </c>
      <c r="F7" s="173" t="s">
        <v>2012</v>
      </c>
      <c r="G7" s="730" t="str">
        <f>A7 &amp; "--"&amp; B7</f>
        <v>f88d539e-4f3f-4e62-b7c2-8ed10b57e5d3  --2857a62b-d278-48b5-acbe-4929d529142e</v>
      </c>
      <c r="H7" s="49"/>
    </row>
    <row r="8" spans="1:19" ht="43.5">
      <c r="A8" s="9" t="s">
        <v>2349</v>
      </c>
      <c r="B8" s="66" t="s">
        <v>2009</v>
      </c>
      <c r="C8" s="142" t="s">
        <v>2350</v>
      </c>
      <c r="D8" s="83" t="s">
        <v>2351</v>
      </c>
      <c r="E8" s="174" t="s">
        <v>2352</v>
      </c>
      <c r="F8" s="174" t="s">
        <v>2353</v>
      </c>
      <c r="G8" s="731" t="str">
        <f>A8 &amp; "--"&amp; B8</f>
        <v>49e71af6-29d1-4210-b3de-95c7c3f6258b  --3a7d5e94-1f2c-4b8a-b0e6-5d49a8f7c3e2</v>
      </c>
      <c r="H8" s="49"/>
    </row>
    <row r="9" spans="1:19" ht="43.5">
      <c r="A9" s="655" t="s">
        <v>2354</v>
      </c>
      <c r="B9" s="103" t="s">
        <v>1634</v>
      </c>
      <c r="C9" s="103" t="s">
        <v>2355</v>
      </c>
      <c r="D9" s="140" t="s">
        <v>903</v>
      </c>
      <c r="E9" s="7" t="s">
        <v>2356</v>
      </c>
      <c r="F9" s="7" t="s">
        <v>2015</v>
      </c>
      <c r="G9" s="731" t="str">
        <f>A9 &amp; "--"&amp; B9</f>
        <v>cc8c4e35-96e6-4df6-90f2-ef31c2c0f02a --e3051e0d-589b-4bb9-ac99-14610588a964</v>
      </c>
      <c r="H9" s="40"/>
      <c r="I9" s="44"/>
    </row>
    <row r="12" spans="1:19">
      <c r="E12" s="128"/>
    </row>
  </sheetData>
  <mergeCells count="1">
    <mergeCell ref="A1:B1"/>
  </mergeCells>
  <hyperlinks>
    <hyperlink ref="A1:B1" location="'Objetos de dominio'!A1" display="&lt;&lt; Volver al listado de objetos de dominio " xr:uid="{20D30F41-BE60-47C2-9362-28D4725308CC}"/>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9C62B8B8-0929-4A2B-999B-8DBC11182760}">
          <x14:formula1>
            <xm:f>'Valores '!$E$2:$E$11</xm:f>
          </x14:formula1>
          <xm:sqref>B5:F8</xm:sqref>
        </x14:dataValidation>
      </x14:dataValidations>
    </ext>
  </extLst>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5C1CC-AC44-4307-A269-28EDB129AA1B}">
  <sheetPr>
    <tabColor theme="2" tint="-0.499984740745262"/>
  </sheetPr>
  <dimension ref="A1:X46"/>
  <sheetViews>
    <sheetView topLeftCell="A11" workbookViewId="0">
      <selection activeCell="D18" sqref="D18"/>
    </sheetView>
  </sheetViews>
  <sheetFormatPr defaultRowHeight="15"/>
  <cols>
    <col min="1" max="1" width="25.85546875" customWidth="1"/>
    <col min="2" max="2" width="25.5703125" customWidth="1"/>
    <col min="3" max="3" width="19.140625" customWidth="1"/>
    <col min="7" max="7" width="18.140625" customWidth="1"/>
    <col min="8" max="8" width="13" customWidth="1"/>
    <col min="9" max="9" width="29.140625" customWidth="1"/>
    <col min="10" max="10" width="23.5703125" customWidth="1"/>
    <col min="11" max="11" width="14.7109375" customWidth="1"/>
    <col min="15" max="15" width="22.7109375" customWidth="1"/>
    <col min="16" max="16" width="20.42578125" customWidth="1"/>
    <col min="17" max="17" width="19.85546875" customWidth="1"/>
    <col min="18" max="18" width="18.85546875" customWidth="1"/>
    <col min="21" max="21" width="28.140625" customWidth="1"/>
    <col min="22" max="22" width="24.28515625" bestFit="1" customWidth="1"/>
    <col min="23" max="23" width="21.7109375" bestFit="1" customWidth="1"/>
    <col min="24" max="24" width="25.140625" bestFit="1" customWidth="1"/>
    <col min="25" max="25" width="23.7109375" bestFit="1" customWidth="1"/>
  </cols>
  <sheetData>
    <row r="1" spans="1:24">
      <c r="A1" s="2111" t="s">
        <v>93</v>
      </c>
      <c r="B1" s="2111"/>
      <c r="C1" s="2111" t="s">
        <v>1</v>
      </c>
      <c r="D1" s="2111"/>
      <c r="E1" s="2111" t="s">
        <v>125</v>
      </c>
      <c r="F1" s="2111"/>
      <c r="G1" s="2111"/>
      <c r="H1" s="111"/>
      <c r="I1" s="111"/>
      <c r="J1" s="111"/>
      <c r="K1" s="111"/>
      <c r="L1" s="111"/>
      <c r="M1" s="112"/>
      <c r="N1" s="112"/>
      <c r="O1" s="111"/>
      <c r="P1" s="111"/>
      <c r="Q1" s="111"/>
      <c r="R1" s="111"/>
      <c r="S1" s="111"/>
      <c r="T1" s="111"/>
      <c r="U1" s="111"/>
    </row>
    <row r="2" spans="1:24">
      <c r="A2" s="113" t="s">
        <v>126</v>
      </c>
      <c r="B2" s="2112" t="s">
        <v>14</v>
      </c>
      <c r="C2" s="2112"/>
      <c r="D2" s="2112"/>
      <c r="E2" s="2112"/>
      <c r="F2" s="2112"/>
      <c r="G2" s="2112"/>
      <c r="H2" s="2112"/>
      <c r="I2" s="2112"/>
      <c r="J2" s="2112"/>
      <c r="K2" s="2112"/>
      <c r="L2" s="2112"/>
      <c r="M2" s="2112"/>
      <c r="N2" s="2112"/>
      <c r="O2" s="2112"/>
      <c r="P2" s="2112"/>
      <c r="Q2" s="2112"/>
      <c r="R2" s="2112"/>
      <c r="S2" s="2112"/>
      <c r="T2" s="2112"/>
      <c r="U2" s="2112"/>
    </row>
    <row r="3" spans="1:24">
      <c r="A3" s="113" t="s">
        <v>127</v>
      </c>
      <c r="B3" s="2113" t="s">
        <v>2357</v>
      </c>
      <c r="C3" s="2113"/>
      <c r="D3" s="2113"/>
      <c r="E3" s="2113"/>
      <c r="F3" s="2113"/>
      <c r="G3" s="2113"/>
      <c r="H3" s="2113"/>
      <c r="I3" s="2113"/>
      <c r="J3" s="2113"/>
      <c r="K3" s="2113"/>
      <c r="L3" s="2113"/>
      <c r="M3" s="2113"/>
      <c r="N3" s="2113"/>
      <c r="O3" s="2113"/>
      <c r="P3" s="2113"/>
      <c r="Q3" s="2113"/>
      <c r="R3" s="2113"/>
      <c r="S3" s="2113"/>
      <c r="T3" s="2113"/>
      <c r="U3" s="2113"/>
    </row>
    <row r="4" spans="1:24">
      <c r="A4" s="935" t="s">
        <v>129</v>
      </c>
      <c r="B4" s="2129" t="s">
        <v>7</v>
      </c>
      <c r="C4" s="2129"/>
      <c r="D4" s="2129"/>
      <c r="E4" s="2129"/>
      <c r="F4" s="2129"/>
      <c r="G4" s="2129"/>
      <c r="H4" s="2129"/>
      <c r="I4" s="2129"/>
      <c r="J4" s="2129"/>
      <c r="K4" s="2129"/>
      <c r="L4" s="2129"/>
      <c r="M4" s="2129"/>
      <c r="N4" s="2129"/>
      <c r="O4" s="2129"/>
      <c r="P4" s="2129"/>
      <c r="Q4" s="2129"/>
      <c r="R4" s="2129"/>
      <c r="S4" s="2129"/>
      <c r="T4" s="2129"/>
      <c r="U4" s="2129"/>
    </row>
    <row r="5" spans="1:24" ht="72.75">
      <c r="A5" s="100" t="s">
        <v>130</v>
      </c>
      <c r="B5" s="114" t="s">
        <v>131</v>
      </c>
      <c r="C5" s="114" t="s">
        <v>132</v>
      </c>
      <c r="D5" s="114" t="s">
        <v>133</v>
      </c>
      <c r="E5" s="114" t="s">
        <v>134</v>
      </c>
      <c r="F5" s="100" t="s">
        <v>135</v>
      </c>
      <c r="G5" s="100" t="s">
        <v>136</v>
      </c>
      <c r="H5" s="100" t="s">
        <v>137</v>
      </c>
      <c r="I5" s="100" t="s">
        <v>138</v>
      </c>
      <c r="J5" s="100" t="s">
        <v>139</v>
      </c>
      <c r="K5" s="100" t="s">
        <v>140</v>
      </c>
      <c r="L5" s="100" t="s">
        <v>141</v>
      </c>
      <c r="M5" s="66" t="s">
        <v>142</v>
      </c>
      <c r="N5" s="115" t="s">
        <v>143</v>
      </c>
      <c r="O5" s="100" t="s">
        <v>144</v>
      </c>
      <c r="P5" s="100" t="s">
        <v>145</v>
      </c>
      <c r="Q5" s="100" t="s">
        <v>146</v>
      </c>
      <c r="R5" s="100" t="s">
        <v>147</v>
      </c>
      <c r="S5" s="100" t="s">
        <v>148</v>
      </c>
      <c r="T5" s="100" t="s">
        <v>149</v>
      </c>
      <c r="U5" s="100" t="s">
        <v>150</v>
      </c>
      <c r="V5" s="435" t="str">
        <f>A23</f>
        <v>Editar detalle de delivery</v>
      </c>
      <c r="W5" s="436" t="str">
        <f>A24</f>
        <v>Consultar detalle de delivery</v>
      </c>
      <c r="X5" s="475" t="str">
        <f>A25</f>
        <v>Eliminar detalle de delivery</v>
      </c>
    </row>
    <row r="6" spans="1:24" ht="303.75">
      <c r="A6" s="9" t="str">
        <f>Vendedor_Muestreo!A3</f>
        <v>id</v>
      </c>
      <c r="B6" s="9" t="s">
        <v>154</v>
      </c>
      <c r="C6" s="9">
        <v>36</v>
      </c>
      <c r="D6" s="9">
        <v>36</v>
      </c>
      <c r="E6" s="9" t="s">
        <v>157</v>
      </c>
      <c r="F6" s="9" t="s">
        <v>155</v>
      </c>
      <c r="G6" s="9" t="s">
        <v>155</v>
      </c>
      <c r="H6" s="9">
        <v>36</v>
      </c>
      <c r="I6" s="9">
        <v>36</v>
      </c>
      <c r="J6" s="9" t="s">
        <v>156</v>
      </c>
      <c r="K6" s="9" t="s">
        <v>155</v>
      </c>
      <c r="L6" s="9" t="s">
        <v>1820</v>
      </c>
      <c r="M6" s="9" t="s">
        <v>159</v>
      </c>
      <c r="N6" s="9" t="s">
        <v>159</v>
      </c>
      <c r="O6" s="9" t="s">
        <v>159</v>
      </c>
      <c r="P6" s="9" t="s">
        <v>158</v>
      </c>
      <c r="Q6" s="9" t="s">
        <v>159</v>
      </c>
      <c r="R6" s="9" t="s">
        <v>158</v>
      </c>
      <c r="S6" s="9" t="s">
        <v>159</v>
      </c>
      <c r="T6" s="9" t="s">
        <v>159</v>
      </c>
      <c r="U6" s="9" t="s">
        <v>292</v>
      </c>
      <c r="V6" s="493"/>
      <c r="W6" s="521"/>
      <c r="X6" s="522"/>
    </row>
    <row r="7" spans="1:24" ht="144.75">
      <c r="A7" s="9" t="s">
        <v>2358</v>
      </c>
      <c r="B7" s="9" t="s">
        <v>154</v>
      </c>
      <c r="C7" s="9">
        <v>36</v>
      </c>
      <c r="D7" s="9">
        <v>36</v>
      </c>
      <c r="E7" s="9" t="s">
        <v>157</v>
      </c>
      <c r="F7" s="9" t="s">
        <v>155</v>
      </c>
      <c r="G7" s="9" t="s">
        <v>155</v>
      </c>
      <c r="H7" s="9">
        <v>36</v>
      </c>
      <c r="I7" s="9">
        <v>36</v>
      </c>
      <c r="J7" s="9" t="s">
        <v>156</v>
      </c>
      <c r="K7" s="9" t="s">
        <v>155</v>
      </c>
      <c r="L7" s="9" t="s">
        <v>1820</v>
      </c>
      <c r="M7" s="9" t="s">
        <v>159</v>
      </c>
      <c r="N7" s="9" t="s">
        <v>159</v>
      </c>
      <c r="O7" s="9" t="s">
        <v>158</v>
      </c>
      <c r="P7" s="9" t="s">
        <v>158</v>
      </c>
      <c r="Q7" s="9" t="s">
        <v>159</v>
      </c>
      <c r="R7" s="9" t="s">
        <v>159</v>
      </c>
      <c r="S7" s="9" t="s">
        <v>159</v>
      </c>
      <c r="T7" s="9" t="s">
        <v>158</v>
      </c>
      <c r="U7" s="9" t="s">
        <v>2359</v>
      </c>
      <c r="V7" s="493"/>
      <c r="W7" s="521"/>
      <c r="X7" s="522"/>
    </row>
    <row r="8" spans="1:24" ht="144.75">
      <c r="A8" s="9" t="s">
        <v>2360</v>
      </c>
      <c r="B8" s="9" t="s">
        <v>154</v>
      </c>
      <c r="C8" s="9">
        <v>36</v>
      </c>
      <c r="D8" s="9">
        <v>36</v>
      </c>
      <c r="E8" s="9" t="s">
        <v>157</v>
      </c>
      <c r="F8" s="9" t="s">
        <v>155</v>
      </c>
      <c r="G8" s="9" t="s">
        <v>155</v>
      </c>
      <c r="H8" s="9">
        <v>36</v>
      </c>
      <c r="I8" s="9">
        <v>36</v>
      </c>
      <c r="J8" s="9" t="s">
        <v>156</v>
      </c>
      <c r="K8" s="9" t="s">
        <v>155</v>
      </c>
      <c r="L8" s="9" t="s">
        <v>1820</v>
      </c>
      <c r="M8" s="9" t="s">
        <v>159</v>
      </c>
      <c r="N8" s="9" t="s">
        <v>159</v>
      </c>
      <c r="O8" s="9" t="s">
        <v>159</v>
      </c>
      <c r="P8" s="9" t="s">
        <v>158</v>
      </c>
      <c r="Q8" s="9" t="s">
        <v>159</v>
      </c>
      <c r="R8" s="9" t="s">
        <v>158</v>
      </c>
      <c r="S8" s="9" t="s">
        <v>159</v>
      </c>
      <c r="T8" s="9" t="s">
        <v>158</v>
      </c>
      <c r="U8" s="9" t="s">
        <v>2361</v>
      </c>
      <c r="V8" s="493"/>
      <c r="W8" s="521"/>
      <c r="X8" s="522"/>
    </row>
    <row r="9" spans="1:24" ht="29.25">
      <c r="A9" s="9" t="s">
        <v>2362</v>
      </c>
      <c r="B9" s="9" t="s">
        <v>2263</v>
      </c>
      <c r="C9" s="9">
        <v>1</v>
      </c>
      <c r="D9" s="9">
        <v>255</v>
      </c>
      <c r="E9" s="9" t="s">
        <v>157</v>
      </c>
      <c r="F9" s="9" t="s">
        <v>155</v>
      </c>
      <c r="G9" s="9" t="s">
        <v>155</v>
      </c>
      <c r="H9" s="9" t="s">
        <v>155</v>
      </c>
      <c r="I9" s="9" t="s">
        <v>155</v>
      </c>
      <c r="J9" s="9" t="s">
        <v>2363</v>
      </c>
      <c r="K9" s="934" t="s">
        <v>2364</v>
      </c>
      <c r="L9" s="9" t="s">
        <v>158</v>
      </c>
      <c r="M9" s="9" t="s">
        <v>159</v>
      </c>
      <c r="N9" s="9" t="s">
        <v>159</v>
      </c>
      <c r="O9" s="9" t="s">
        <v>158</v>
      </c>
      <c r="P9" s="9" t="s">
        <v>158</v>
      </c>
      <c r="Q9" s="9" t="s">
        <v>159</v>
      </c>
      <c r="R9" s="9" t="s">
        <v>158</v>
      </c>
      <c r="S9" s="9" t="s">
        <v>159</v>
      </c>
      <c r="T9" s="9" t="s">
        <v>158</v>
      </c>
      <c r="U9" s="9" t="s">
        <v>2365</v>
      </c>
      <c r="V9" s="493"/>
      <c r="W9" s="521"/>
      <c r="X9" s="522"/>
    </row>
    <row r="10" spans="1:24" ht="101.25">
      <c r="A10" s="9" t="s">
        <v>2366</v>
      </c>
      <c r="B10" s="9" t="s">
        <v>894</v>
      </c>
      <c r="C10" s="9">
        <v>10</v>
      </c>
      <c r="D10" s="9">
        <v>10</v>
      </c>
      <c r="E10" s="9" t="s">
        <v>155</v>
      </c>
      <c r="F10" s="9" t="s">
        <v>155</v>
      </c>
      <c r="G10" s="9" t="s">
        <v>155</v>
      </c>
      <c r="H10" s="9" t="s">
        <v>2026</v>
      </c>
      <c r="I10" s="9" t="s">
        <v>2027</v>
      </c>
      <c r="J10" s="9" t="s">
        <v>2028</v>
      </c>
      <c r="K10" s="9" t="s">
        <v>2029</v>
      </c>
      <c r="L10" s="9" t="s">
        <v>2030</v>
      </c>
      <c r="M10" s="9" t="s">
        <v>159</v>
      </c>
      <c r="N10" s="9" t="s">
        <v>159</v>
      </c>
      <c r="O10" s="9" t="s">
        <v>159</v>
      </c>
      <c r="P10" s="9" t="s">
        <v>159</v>
      </c>
      <c r="Q10" s="9" t="s">
        <v>159</v>
      </c>
      <c r="R10" s="9" t="s">
        <v>158</v>
      </c>
      <c r="S10" s="9" t="s">
        <v>159</v>
      </c>
      <c r="T10" s="9" t="s">
        <v>158</v>
      </c>
      <c r="U10" s="9" t="s">
        <v>2367</v>
      </c>
      <c r="V10" s="493"/>
      <c r="W10" s="521"/>
      <c r="X10" s="522"/>
    </row>
    <row r="11" spans="1:24" ht="43.5">
      <c r="A11" s="9" t="s">
        <v>1989</v>
      </c>
      <c r="B11" s="9" t="s">
        <v>2263</v>
      </c>
      <c r="C11" s="9">
        <v>1</v>
      </c>
      <c r="D11" s="9">
        <v>255</v>
      </c>
      <c r="E11" s="9" t="s">
        <v>157</v>
      </c>
      <c r="F11" s="9" t="s">
        <v>155</v>
      </c>
      <c r="G11" s="9" t="s">
        <v>155</v>
      </c>
      <c r="H11" s="9" t="s">
        <v>155</v>
      </c>
      <c r="I11" s="9" t="s">
        <v>155</v>
      </c>
      <c r="J11" s="9" t="s">
        <v>2264</v>
      </c>
      <c r="K11" s="67" t="s">
        <v>2265</v>
      </c>
      <c r="L11" s="9" t="s">
        <v>158</v>
      </c>
      <c r="M11" s="9" t="s">
        <v>158</v>
      </c>
      <c r="N11" s="9" t="s">
        <v>158</v>
      </c>
      <c r="O11" s="9" t="s">
        <v>158</v>
      </c>
      <c r="P11" s="9" t="s">
        <v>158</v>
      </c>
      <c r="Q11" s="9" t="s">
        <v>159</v>
      </c>
      <c r="R11" s="9" t="s">
        <v>158</v>
      </c>
      <c r="S11" s="9" t="s">
        <v>159</v>
      </c>
      <c r="T11" s="9" t="s">
        <v>158</v>
      </c>
      <c r="U11" s="9" t="s">
        <v>2368</v>
      </c>
      <c r="V11" s="493"/>
      <c r="W11" s="521"/>
      <c r="X11" s="522"/>
    </row>
    <row r="13" spans="1:24">
      <c r="A13" s="2115" t="s">
        <v>169</v>
      </c>
      <c r="B13" s="2116"/>
      <c r="C13" s="2117"/>
    </row>
    <row r="14" spans="1:24">
      <c r="A14" s="78" t="s">
        <v>2</v>
      </c>
      <c r="B14" s="81" t="s">
        <v>150</v>
      </c>
      <c r="C14" s="414" t="s">
        <v>170</v>
      </c>
    </row>
    <row r="15" spans="1:24" ht="49.5" customHeight="1">
      <c r="A15" s="1446" t="s">
        <v>2369</v>
      </c>
      <c r="B15" s="1393" t="str">
        <f>DetalleDelivery_Muestreo!G2</f>
        <v>Corresponde a la combinacion unica de cada DetalleDelivery siendo esta conformada por varios datos haciendola unica e irrepetible</v>
      </c>
      <c r="C15" s="9" t="str">
        <f>DetalleDelivery_Muestreo!B3</f>
        <v>compra_id</v>
      </c>
      <c r="D15" s="1"/>
    </row>
    <row r="16" spans="1:24">
      <c r="A16" s="1482"/>
      <c r="B16" s="1393"/>
      <c r="C16" s="1448" t="str">
        <f>DetalleDelivery_Muestreo!C3</f>
        <v>delivery_id</v>
      </c>
      <c r="D16" s="1"/>
    </row>
    <row r="17" spans="1:18" ht="36" customHeight="1">
      <c r="A17" s="1483"/>
      <c r="B17" s="1394"/>
      <c r="C17" s="1909"/>
      <c r="D17" s="1"/>
    </row>
    <row r="18" spans="1:18">
      <c r="A18" s="3"/>
      <c r="B18" s="3"/>
    </row>
    <row r="20" spans="1:18">
      <c r="A20" s="2791" t="s">
        <v>172</v>
      </c>
      <c r="B20" s="2791"/>
      <c r="C20" s="2791" t="s">
        <v>3</v>
      </c>
      <c r="D20" s="2791"/>
      <c r="E20" s="2791"/>
      <c r="F20" s="2791"/>
      <c r="G20" s="2791" t="s">
        <v>173</v>
      </c>
      <c r="H20" s="2791"/>
      <c r="I20" s="2791"/>
      <c r="J20" s="2791" t="s">
        <v>174</v>
      </c>
      <c r="K20" s="2791"/>
      <c r="L20" s="2791"/>
      <c r="M20" s="2791"/>
      <c r="N20" s="2791"/>
      <c r="O20" s="2791" t="s">
        <v>175</v>
      </c>
      <c r="P20" s="2791"/>
      <c r="Q20" s="2791" t="s">
        <v>176</v>
      </c>
      <c r="R20" s="2791"/>
    </row>
    <row r="21" spans="1:18">
      <c r="A21" s="2791"/>
      <c r="B21" s="2791"/>
      <c r="C21" s="2791"/>
      <c r="D21" s="2791"/>
      <c r="E21" s="2791"/>
      <c r="F21" s="2791"/>
      <c r="G21" s="719" t="s">
        <v>177</v>
      </c>
      <c r="H21" s="719" t="s">
        <v>178</v>
      </c>
      <c r="I21" s="719" t="s">
        <v>3</v>
      </c>
      <c r="J21" s="719" t="s">
        <v>179</v>
      </c>
      <c r="K21" s="2791" t="s">
        <v>3</v>
      </c>
      <c r="L21" s="2791"/>
      <c r="M21" s="2791"/>
      <c r="N21" s="2791"/>
      <c r="O21" s="719" t="s">
        <v>180</v>
      </c>
      <c r="P21" s="719" t="s">
        <v>3</v>
      </c>
      <c r="Q21" s="719" t="s">
        <v>181</v>
      </c>
      <c r="R21" s="719" t="s">
        <v>182</v>
      </c>
    </row>
    <row r="22" spans="1:18" ht="72.75">
      <c r="A22" s="2127" t="s">
        <v>2370</v>
      </c>
      <c r="B22" s="2127"/>
      <c r="C22" s="2128" t="s">
        <v>2371</v>
      </c>
      <c r="D22" s="2128"/>
      <c r="E22" s="2128"/>
      <c r="F22" s="2128"/>
      <c r="G22" s="742" t="s">
        <v>2372</v>
      </c>
      <c r="H22" s="743" t="s">
        <v>154</v>
      </c>
      <c r="I22" s="744" t="s">
        <v>2373</v>
      </c>
      <c r="J22" s="743" t="s">
        <v>14</v>
      </c>
      <c r="K22" s="2128" t="s">
        <v>2374</v>
      </c>
      <c r="L22" s="2128"/>
      <c r="M22" s="2128"/>
      <c r="N22" s="2128"/>
      <c r="O22" s="743" t="s">
        <v>2375</v>
      </c>
      <c r="P22" s="744" t="s">
        <v>2376</v>
      </c>
      <c r="Q22" s="744" t="s">
        <v>2377</v>
      </c>
      <c r="R22" s="743" t="s">
        <v>2378</v>
      </c>
    </row>
    <row r="23" spans="1:18" ht="72.75">
      <c r="A23" s="1881" t="s">
        <v>2379</v>
      </c>
      <c r="B23" s="1881"/>
      <c r="C23" s="1882" t="s">
        <v>2380</v>
      </c>
      <c r="D23" s="1882"/>
      <c r="E23" s="1882"/>
      <c r="F23" s="1882"/>
      <c r="G23" s="745" t="s">
        <v>2381</v>
      </c>
      <c r="H23" s="745" t="s">
        <v>312</v>
      </c>
      <c r="I23" s="746" t="s">
        <v>2382</v>
      </c>
      <c r="J23" s="745" t="s">
        <v>14</v>
      </c>
      <c r="K23" s="1882" t="s">
        <v>2383</v>
      </c>
      <c r="L23" s="1882"/>
      <c r="M23" s="1882"/>
      <c r="N23" s="1882"/>
      <c r="O23" s="745" t="s">
        <v>2384</v>
      </c>
      <c r="P23" s="746" t="s">
        <v>2385</v>
      </c>
      <c r="Q23" s="746" t="s">
        <v>2386</v>
      </c>
      <c r="R23" s="745" t="s">
        <v>190</v>
      </c>
    </row>
    <row r="24" spans="1:18" ht="87">
      <c r="A24" s="2123" t="s">
        <v>2387</v>
      </c>
      <c r="B24" s="2123"/>
      <c r="C24" s="2124" t="s">
        <v>2388</v>
      </c>
      <c r="D24" s="2124"/>
      <c r="E24" s="2124"/>
      <c r="F24" s="2124"/>
      <c r="G24" s="747" t="s">
        <v>2381</v>
      </c>
      <c r="H24" s="747" t="s">
        <v>312</v>
      </c>
      <c r="I24" s="748" t="s">
        <v>2389</v>
      </c>
      <c r="J24" s="747" t="s">
        <v>14</v>
      </c>
      <c r="K24" s="2124" t="s">
        <v>2390</v>
      </c>
      <c r="L24" s="2124"/>
      <c r="M24" s="2124"/>
      <c r="N24" s="2124"/>
      <c r="O24" s="747" t="s">
        <v>2391</v>
      </c>
      <c r="P24" s="749" t="s">
        <v>2392</v>
      </c>
      <c r="Q24" s="749" t="s">
        <v>2393</v>
      </c>
      <c r="R24" s="747" t="s">
        <v>190</v>
      </c>
    </row>
    <row r="25" spans="1:18" ht="72.75">
      <c r="A25" s="2125" t="s">
        <v>2394</v>
      </c>
      <c r="B25" s="2125"/>
      <c r="C25" s="2126" t="s">
        <v>2395</v>
      </c>
      <c r="D25" s="2126"/>
      <c r="E25" s="2126"/>
      <c r="F25" s="2126"/>
      <c r="G25" s="751" t="s">
        <v>2381</v>
      </c>
      <c r="H25" s="751" t="s">
        <v>312</v>
      </c>
      <c r="I25" s="751" t="s">
        <v>2396</v>
      </c>
      <c r="J25" s="751" t="s">
        <v>14</v>
      </c>
      <c r="K25" s="2126" t="s">
        <v>2397</v>
      </c>
      <c r="L25" s="2126"/>
      <c r="M25" s="2126"/>
      <c r="N25" s="2126"/>
      <c r="O25" s="751" t="s">
        <v>2398</v>
      </c>
      <c r="P25" s="750" t="s">
        <v>2399</v>
      </c>
      <c r="Q25" s="750" t="s">
        <v>2400</v>
      </c>
      <c r="R25" s="751" t="s">
        <v>190</v>
      </c>
    </row>
    <row r="43" ht="15" customHeight="1"/>
    <row r="44" ht="15" customHeight="1"/>
    <row r="45" ht="94.5" customHeight="1"/>
    <row r="46" ht="83.25" customHeight="1"/>
  </sheetData>
  <mergeCells count="29">
    <mergeCell ref="B4:U4"/>
    <mergeCell ref="A13:C13"/>
    <mergeCell ref="A15:A17"/>
    <mergeCell ref="B15:B17"/>
    <mergeCell ref="C16:C17"/>
    <mergeCell ref="A1:B1"/>
    <mergeCell ref="C1:D1"/>
    <mergeCell ref="E1:G1"/>
    <mergeCell ref="B2:U2"/>
    <mergeCell ref="B3:U3"/>
    <mergeCell ref="Q20:R20"/>
    <mergeCell ref="K21:N21"/>
    <mergeCell ref="A20:B21"/>
    <mergeCell ref="C20:F21"/>
    <mergeCell ref="G20:I20"/>
    <mergeCell ref="J20:N20"/>
    <mergeCell ref="O20:P20"/>
    <mergeCell ref="A22:B22"/>
    <mergeCell ref="C22:F22"/>
    <mergeCell ref="K22:N22"/>
    <mergeCell ref="A23:B23"/>
    <mergeCell ref="C23:F23"/>
    <mergeCell ref="K23:N23"/>
    <mergeCell ref="A24:B24"/>
    <mergeCell ref="C24:F24"/>
    <mergeCell ref="K24:N24"/>
    <mergeCell ref="A25:B25"/>
    <mergeCell ref="C25:F25"/>
    <mergeCell ref="K25:N25"/>
  </mergeCells>
  <hyperlinks>
    <hyperlink ref="A22" location="RANGE!V5" display="Registrar información de una nueva Categoría" xr:uid="{2D3EB065-FCC4-47F1-B005-E515256762C0}"/>
    <hyperlink ref="A22:B22" location="'DetalleDelivery_caracterizacion'!V5" display="Registrar detalle de delivery" xr:uid="{95532A5A-9E72-4E3B-8E72-C24DDA6DCC44}"/>
    <hyperlink ref="A23:B23" location="'DetalleDelivery_caracterizacion'!W5" display="Editar detalle de delivery" xr:uid="{7100B4A6-A5D3-4322-903A-13F4FDE3DB08}"/>
    <hyperlink ref="A24:B24" location="'DetalleDelivery_caracterizacion'!X5" display="Consultar detalle de delivery" xr:uid="{49C0A484-AB34-4D7D-BAF9-B50F3CB6E8B0}"/>
    <hyperlink ref="A25:B25" location="'DetalleDelivery_caracterizacion'!Y5" display="Eliminar detalle de delivery" xr:uid="{C6EC5568-C4A6-4BDA-9DC8-8C9E10FFE971}"/>
    <hyperlink ref="C1:D1" location="'Modelo de dominio'!A1" display="&lt;&lt; volver al modelo de dominio" xr:uid="{88A927AB-24F7-46FA-847F-DF19D3405370}"/>
    <hyperlink ref="B4" location="'Vendedor'!A1" display="Ver" xr:uid="{5812F018-E0E8-473F-A0F6-9FEEA1372153}"/>
    <hyperlink ref="E1:G1" location="'Vendedor_muestreo'!A1" display="&lt;&lt;Volver a muestreo" xr:uid="{6BBC4BDF-484F-4E72-820A-18495BA67EF9}"/>
    <hyperlink ref="B4:U4" location="'DetalleDelivery_Muestreo'!A1" display="Ver" xr:uid="{E59D1842-F0F8-4E97-97A6-63C1E62EF659}"/>
    <hyperlink ref="V5" location="'HistorialReclamo_Caracterizacio'!A23" display="=A23" xr:uid="{33C6F5B5-0CB6-40D5-9B9F-B498D39806D6}"/>
    <hyperlink ref="W5" location="'HistorialReclamo_Caracterizacio'!A24" display="=A24" xr:uid="{8DCD1F3B-49DA-47EA-AFB3-B1DF8E4AB27E}"/>
    <hyperlink ref="X5" location="'HistorialReclamo_Caracterizacio'!A25" display="=A25" xr:uid="{5835485D-907C-4AA4-93A9-3FF55CBB703A}"/>
  </hyperlinks>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showInputMessage="1" showErrorMessage="1" xr:uid="{CC2CBD7D-5546-42C7-A0F9-5E8A4B2E5F40}">
          <x14:formula1>
            <xm:f>'Valores '!$A$1:$A$19</xm:f>
          </x14:formula1>
          <xm:sqref>B6:B11</xm:sqref>
        </x14:dataValidation>
        <x14:dataValidation type="list" allowBlank="1" showInputMessage="1" showErrorMessage="1" xr:uid="{CA55198E-4A59-4DB0-A5BC-CF3AD51C417A}">
          <x14:formula1>
            <xm:f>'Valores '!$C$2:$C$5</xm:f>
          </x14:formula1>
          <xm:sqref>G6:G11</xm:sqref>
        </x14:dataValidation>
        <x14:dataValidation type="list" allowBlank="1" showInputMessage="1" showErrorMessage="1" xr:uid="{04521939-25EE-4554-ABD8-60B9E1DF078A}">
          <x14:formula1>
            <xm:f>'Valores '!$D$2:$D$3</xm:f>
          </x14:formula1>
          <xm:sqref>L11 L9:T9 M10:T11 M6:T8</xm:sqref>
        </x14:dataValidation>
      </x14:dataValidations>
    </ext>
  </extLst>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42C74E-74F5-40E4-9972-15BCB32331ED}">
  <sheetPr>
    <tabColor theme="2" tint="-0.499984740745262"/>
  </sheetPr>
  <dimension ref="A2:M9"/>
  <sheetViews>
    <sheetView workbookViewId="0">
      <selection activeCell="B3" sqref="B3"/>
    </sheetView>
  </sheetViews>
  <sheetFormatPr defaultRowHeight="15"/>
  <cols>
    <col min="1" max="1" width="22.140625" customWidth="1"/>
    <col min="2" max="2" width="15.140625" customWidth="1"/>
    <col min="3" max="3" width="19.85546875" customWidth="1"/>
    <col min="4" max="4" width="17.140625" customWidth="1"/>
    <col min="5" max="5" width="14.42578125" customWidth="1"/>
    <col min="6" max="6" width="26.7109375" customWidth="1"/>
    <col min="7" max="7" width="20.85546875" customWidth="1"/>
    <col min="8" max="8" width="21.5703125" customWidth="1"/>
    <col min="9" max="9" width="18" customWidth="1"/>
    <col min="10" max="10" width="18.5703125" customWidth="1"/>
    <col min="11" max="11" width="21.28515625" customWidth="1"/>
    <col min="12" max="12" width="20" customWidth="1"/>
    <col min="13" max="13" width="24.140625" customWidth="1"/>
  </cols>
  <sheetData>
    <row r="2" spans="1:13">
      <c r="A2" s="340" t="s">
        <v>215</v>
      </c>
      <c r="B2" s="2047" t="s">
        <v>14</v>
      </c>
      <c r="C2" s="2047"/>
      <c r="D2" s="2047"/>
      <c r="E2" s="2047"/>
      <c r="F2" s="2047"/>
      <c r="G2" s="2047"/>
      <c r="H2" s="2047"/>
      <c r="I2" s="2047"/>
      <c r="J2" s="2047"/>
      <c r="K2" s="2047"/>
      <c r="L2" s="2047"/>
      <c r="M2" s="2048"/>
    </row>
    <row r="3" spans="1:13">
      <c r="A3" s="341" t="s">
        <v>127</v>
      </c>
      <c r="B3" s="2130" t="s">
        <v>216</v>
      </c>
      <c r="C3" s="2130"/>
      <c r="D3" s="2130"/>
      <c r="E3" s="2130"/>
      <c r="F3" s="2130"/>
      <c r="G3" s="2130"/>
      <c r="H3" s="2130"/>
      <c r="I3" s="2130"/>
      <c r="J3" s="2130"/>
      <c r="K3" s="2130"/>
      <c r="L3" s="2130"/>
      <c r="M3" s="2131"/>
    </row>
    <row r="4" spans="1:13" ht="15" customHeight="1">
      <c r="A4" s="342" t="s">
        <v>217</v>
      </c>
      <c r="B4" s="1418" t="s">
        <v>218</v>
      </c>
      <c r="C4" s="1418"/>
      <c r="D4" s="343" t="s">
        <v>219</v>
      </c>
      <c r="E4" s="1419" t="s">
        <v>220</v>
      </c>
      <c r="F4" s="1419"/>
      <c r="G4" s="1413" t="s">
        <v>221</v>
      </c>
      <c r="H4" s="1413"/>
      <c r="I4" s="345" t="s">
        <v>222</v>
      </c>
      <c r="J4" s="346" t="s">
        <v>223</v>
      </c>
      <c r="K4" s="347" t="s">
        <v>224</v>
      </c>
      <c r="L4" s="1614" t="s">
        <v>225</v>
      </c>
      <c r="M4" s="1616" t="s">
        <v>226</v>
      </c>
    </row>
    <row r="5" spans="1:13" ht="15" customHeight="1">
      <c r="A5" s="1608" t="s">
        <v>217</v>
      </c>
      <c r="B5" s="1418" t="s">
        <v>227</v>
      </c>
      <c r="C5" s="1418" t="s">
        <v>3</v>
      </c>
      <c r="D5" s="1433" t="s">
        <v>228</v>
      </c>
      <c r="E5" s="1419" t="s">
        <v>229</v>
      </c>
      <c r="F5" s="1419"/>
      <c r="G5" s="1611" t="s">
        <v>230</v>
      </c>
      <c r="H5" s="1611"/>
      <c r="I5" s="1617" t="s">
        <v>231</v>
      </c>
      <c r="J5" s="1618" t="s">
        <v>232</v>
      </c>
      <c r="K5" s="1620" t="s">
        <v>233</v>
      </c>
      <c r="L5" s="1614"/>
      <c r="M5" s="1616"/>
    </row>
    <row r="6" spans="1:13" ht="15" customHeight="1">
      <c r="A6" s="1608"/>
      <c r="B6" s="1418"/>
      <c r="C6" s="1418"/>
      <c r="D6" s="1433"/>
      <c r="E6" s="344" t="s">
        <v>234</v>
      </c>
      <c r="F6" s="344" t="s">
        <v>3</v>
      </c>
      <c r="G6" s="348" t="s">
        <v>235</v>
      </c>
      <c r="H6" s="348" t="s">
        <v>3</v>
      </c>
      <c r="I6" s="1617"/>
      <c r="J6" s="1618"/>
      <c r="K6" s="1620"/>
      <c r="L6" s="1614"/>
      <c r="M6" s="1616"/>
    </row>
    <row r="7" spans="1:13" ht="72.75">
      <c r="A7" s="666" t="s">
        <v>2401</v>
      </c>
      <c r="B7" s="221" t="s">
        <v>2402</v>
      </c>
      <c r="C7" s="182" t="s">
        <v>2403</v>
      </c>
      <c r="D7" s="667" t="s">
        <v>14</v>
      </c>
      <c r="E7" s="667" t="s">
        <v>1514</v>
      </c>
      <c r="F7" s="182" t="s">
        <v>2404</v>
      </c>
      <c r="G7" s="221" t="s">
        <v>2405</v>
      </c>
      <c r="H7" s="182" t="s">
        <v>2406</v>
      </c>
      <c r="I7" s="667" t="s">
        <v>2407</v>
      </c>
      <c r="J7" s="221" t="s">
        <v>2408</v>
      </c>
      <c r="K7" s="667"/>
      <c r="L7" s="221" t="s">
        <v>2409</v>
      </c>
      <c r="M7" s="668" t="s">
        <v>2410</v>
      </c>
    </row>
    <row r="8" spans="1:13" ht="87">
      <c r="A8" s="395" t="s">
        <v>2401</v>
      </c>
      <c r="B8" s="381" t="s">
        <v>2410</v>
      </c>
      <c r="C8" s="381" t="s">
        <v>2411</v>
      </c>
      <c r="D8" s="396" t="s">
        <v>14</v>
      </c>
      <c r="E8" s="396" t="s">
        <v>2412</v>
      </c>
      <c r="F8" s="381" t="s">
        <v>2413</v>
      </c>
      <c r="G8" s="351" t="s">
        <v>2414</v>
      </c>
      <c r="H8" s="381" t="s">
        <v>2415</v>
      </c>
      <c r="I8" s="396" t="s">
        <v>2407</v>
      </c>
      <c r="J8" s="332" t="s">
        <v>2416</v>
      </c>
      <c r="K8" s="381" t="s">
        <v>2417</v>
      </c>
      <c r="L8" s="381" t="s">
        <v>2402</v>
      </c>
      <c r="M8" s="397" t="s">
        <v>2418</v>
      </c>
    </row>
    <row r="9" spans="1:13" ht="57.75">
      <c r="A9" s="669" t="s">
        <v>2401</v>
      </c>
      <c r="B9" s="670" t="s">
        <v>2418</v>
      </c>
      <c r="C9" s="670" t="s">
        <v>2419</v>
      </c>
      <c r="D9" s="671" t="s">
        <v>14</v>
      </c>
      <c r="E9" s="670" t="s">
        <v>2420</v>
      </c>
      <c r="F9" s="670" t="s">
        <v>2421</v>
      </c>
      <c r="G9" s="672" t="s">
        <v>2422</v>
      </c>
      <c r="H9" s="670" t="s">
        <v>2423</v>
      </c>
      <c r="I9" s="671" t="s">
        <v>2407</v>
      </c>
      <c r="J9" s="670" t="s">
        <v>2424</v>
      </c>
      <c r="K9" s="670" t="s">
        <v>2425</v>
      </c>
      <c r="L9" s="670" t="s">
        <v>2410</v>
      </c>
      <c r="M9" s="673" t="s">
        <v>2426</v>
      </c>
    </row>
  </sheetData>
  <mergeCells count="16">
    <mergeCell ref="A5:A6"/>
    <mergeCell ref="B3:M3"/>
    <mergeCell ref="E5:F5"/>
    <mergeCell ref="G5:H5"/>
    <mergeCell ref="J5:J6"/>
    <mergeCell ref="K5:K6"/>
    <mergeCell ref="B2:M2"/>
    <mergeCell ref="B4:C4"/>
    <mergeCell ref="E4:F4"/>
    <mergeCell ref="G4:H4"/>
    <mergeCell ref="L4:L6"/>
    <mergeCell ref="M4:M6"/>
    <mergeCell ref="B5:B6"/>
    <mergeCell ref="C5:C6"/>
    <mergeCell ref="D5:D6"/>
    <mergeCell ref="I5:I6"/>
  </mergeCells>
  <hyperlinks>
    <hyperlink ref="B3:M3" location="'DetalleDelivery_Muestreo'!A1" display="Muestreo de datos….." xr:uid="{C947F1A9-0885-4A00-B07A-1E2AED38283D}"/>
  </hyperlink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1B48DA-82A3-437A-B6BB-E5D540CBB416}">
  <sheetPr>
    <tabColor theme="3" tint="0.249977111117893"/>
  </sheetPr>
  <dimension ref="A1:L11"/>
  <sheetViews>
    <sheetView workbookViewId="0">
      <selection activeCell="A3" sqref="A3"/>
    </sheetView>
  </sheetViews>
  <sheetFormatPr defaultColWidth="11.42578125" defaultRowHeight="15"/>
  <cols>
    <col min="1" max="1" width="27.28515625" customWidth="1"/>
    <col min="2" max="2" width="18.7109375" customWidth="1"/>
    <col min="3" max="3" width="22.42578125" customWidth="1"/>
    <col min="4" max="4" width="18.7109375" customWidth="1"/>
    <col min="5" max="6" width="26.140625" customWidth="1"/>
    <col min="7" max="8" width="18.7109375" customWidth="1"/>
    <col min="9" max="9" width="20.85546875" customWidth="1"/>
    <col min="10" max="10" width="59" customWidth="1"/>
    <col min="11" max="11" width="21.85546875" customWidth="1"/>
  </cols>
  <sheetData>
    <row r="1" spans="1:12">
      <c r="A1" s="2132" t="s">
        <v>1193</v>
      </c>
      <c r="B1" s="2132"/>
      <c r="C1" s="2132"/>
      <c r="D1" s="2132"/>
      <c r="E1" s="2132"/>
      <c r="F1" s="1390" t="s">
        <v>1</v>
      </c>
      <c r="G1" s="1390"/>
      <c r="K1" s="5"/>
      <c r="L1" s="5"/>
    </row>
    <row r="2" spans="1:12" ht="54">
      <c r="A2" s="27" t="s">
        <v>2427</v>
      </c>
      <c r="B2" s="28" t="s">
        <v>2428</v>
      </c>
      <c r="C2" s="28" t="s">
        <v>2429</v>
      </c>
      <c r="D2" s="28" t="s">
        <v>1326</v>
      </c>
      <c r="E2" s="28" t="s">
        <v>2430</v>
      </c>
      <c r="F2" s="28" t="s">
        <v>2431</v>
      </c>
      <c r="G2" s="28" t="s">
        <v>2432</v>
      </c>
      <c r="H2" s="28" t="s">
        <v>2433</v>
      </c>
      <c r="I2" s="28" t="s">
        <v>2434</v>
      </c>
      <c r="J2" s="29" t="s">
        <v>2435</v>
      </c>
    </row>
    <row r="3" spans="1:12" ht="29.25">
      <c r="A3" s="17" t="s">
        <v>100</v>
      </c>
      <c r="B3" s="7" t="s">
        <v>2</v>
      </c>
      <c r="C3" s="83" t="s">
        <v>1334</v>
      </c>
      <c r="D3" s="7" t="s">
        <v>1335</v>
      </c>
      <c r="E3" s="7" t="s">
        <v>2436</v>
      </c>
      <c r="F3" s="7" t="s">
        <v>1337</v>
      </c>
      <c r="G3" s="7" t="s">
        <v>2437</v>
      </c>
      <c r="H3" s="9" t="s">
        <v>2438</v>
      </c>
      <c r="I3" s="9" t="s">
        <v>2439</v>
      </c>
      <c r="J3" s="23" t="s">
        <v>445</v>
      </c>
    </row>
    <row r="4" spans="1:12" ht="29.25">
      <c r="A4" s="70" t="s">
        <v>107</v>
      </c>
      <c r="B4" s="103" t="s">
        <v>2440</v>
      </c>
      <c r="C4" s="22">
        <v>1023456789</v>
      </c>
      <c r="D4" s="678" t="b">
        <v>1</v>
      </c>
      <c r="E4" s="127" t="s">
        <v>2441</v>
      </c>
      <c r="F4" s="127" t="b">
        <v>1</v>
      </c>
      <c r="G4" s="9" t="s">
        <v>2442</v>
      </c>
      <c r="H4" s="127" t="b">
        <v>1</v>
      </c>
      <c r="I4" s="127" t="s">
        <v>1220</v>
      </c>
      <c r="J4" s="13" t="str">
        <f>B4 &amp; "--" &amp; E4 &amp; "--" &amp; G4</f>
        <v>Ana María Yepes--anayep1@gmail.com--+57 4567889931</v>
      </c>
    </row>
    <row r="5" spans="1:12" ht="29.25">
      <c r="A5" s="12" t="s">
        <v>110</v>
      </c>
      <c r="B5" s="103" t="s">
        <v>2443</v>
      </c>
      <c r="C5" s="22">
        <v>9876543210</v>
      </c>
      <c r="D5" s="678" t="b">
        <v>1</v>
      </c>
      <c r="E5" s="127" t="s">
        <v>2444</v>
      </c>
      <c r="F5" s="127" t="b">
        <v>1</v>
      </c>
      <c r="G5" s="9" t="s">
        <v>2445</v>
      </c>
      <c r="H5" s="127" t="b">
        <v>1</v>
      </c>
      <c r="I5" s="127" t="s">
        <v>1225</v>
      </c>
      <c r="J5" s="13" t="str">
        <f t="shared" ref="J4:J9" si="0">B5 &amp; "--" &amp; E5 &amp; "--" &amp; G5</f>
        <v>Carlos Betancourt--betancourt54@gmail.com--+57 2345678729</v>
      </c>
    </row>
    <row r="6" spans="1:12" ht="43.5">
      <c r="A6" s="12" t="s">
        <v>113</v>
      </c>
      <c r="B6" s="103" t="s">
        <v>2446</v>
      </c>
      <c r="C6" s="10" t="s">
        <v>2447</v>
      </c>
      <c r="D6" s="678" t="b">
        <v>1</v>
      </c>
      <c r="E6" s="127" t="s">
        <v>2448</v>
      </c>
      <c r="F6" s="127" t="b">
        <v>1</v>
      </c>
      <c r="G6" s="9" t="s">
        <v>2449</v>
      </c>
      <c r="H6" s="127" t="b">
        <v>1</v>
      </c>
      <c r="I6" s="127" t="s">
        <v>1229</v>
      </c>
      <c r="J6" s="13" t="str">
        <f t="shared" si="0"/>
        <v>Pedro Benítez--Benitop12@outlook.com--+52 55 1234 5678</v>
      </c>
    </row>
    <row r="7" spans="1:12" ht="29.25">
      <c r="A7" s="12" t="s">
        <v>117</v>
      </c>
      <c r="B7" s="103" t="s">
        <v>2450</v>
      </c>
      <c r="C7" s="22" t="s">
        <v>2451</v>
      </c>
      <c r="D7" s="678" t="b">
        <v>1</v>
      </c>
      <c r="E7" s="127" t="s">
        <v>2452</v>
      </c>
      <c r="F7" s="127" t="b">
        <v>1</v>
      </c>
      <c r="G7" s="9" t="s">
        <v>2453</v>
      </c>
      <c r="H7" s="127" t="b">
        <v>1</v>
      </c>
      <c r="I7" s="127" t="s">
        <v>1233</v>
      </c>
      <c r="J7" s="13" t="str">
        <f t="shared" si="0"/>
        <v>Manuela García--Manu12garcia@gmail.com--+57 5246807533</v>
      </c>
    </row>
    <row r="8" spans="1:12" ht="29.25">
      <c r="A8" s="129" t="s">
        <v>120</v>
      </c>
      <c r="B8" s="108" t="s">
        <v>2454</v>
      </c>
      <c r="C8" s="22">
        <v>1122334455</v>
      </c>
      <c r="D8" s="678" t="b">
        <v>1</v>
      </c>
      <c r="E8" s="150" t="s">
        <v>2455</v>
      </c>
      <c r="F8" s="127" t="b">
        <v>1</v>
      </c>
      <c r="G8" s="63" t="s">
        <v>2456</v>
      </c>
      <c r="H8" s="127" t="b">
        <v>1</v>
      </c>
      <c r="I8" s="180" t="s">
        <v>1214</v>
      </c>
      <c r="J8" s="157" t="str">
        <f t="shared" si="0"/>
        <v>Samuel Moncada--samuel2334monq@gmail.com--+57 3234624677</v>
      </c>
    </row>
    <row r="9" spans="1:12" ht="57.75" customHeight="1">
      <c r="A9" s="1393" t="s">
        <v>1637</v>
      </c>
      <c r="B9" s="1393" t="s">
        <v>2457</v>
      </c>
      <c r="C9" s="1484" t="s">
        <v>2458</v>
      </c>
      <c r="D9" s="2136" t="b">
        <v>1</v>
      </c>
      <c r="E9" s="2024" t="s">
        <v>2459</v>
      </c>
      <c r="F9" s="2136" t="b">
        <v>1</v>
      </c>
      <c r="G9" s="1393" t="s">
        <v>2460</v>
      </c>
      <c r="H9" s="2136" t="b">
        <v>1</v>
      </c>
      <c r="I9" s="1752" t="s">
        <v>1214</v>
      </c>
      <c r="J9" s="2133" t="str">
        <f t="shared" si="0"/>
        <v>Paula Andrea zuluaga--paulazuluaga@hotamil.com--+1 213 555 0198</v>
      </c>
    </row>
    <row r="10" spans="1:12">
      <c r="A10" s="1393"/>
      <c r="B10" s="1393"/>
      <c r="C10" s="1484"/>
      <c r="D10" s="2137"/>
      <c r="E10" s="2024"/>
      <c r="F10" s="2137"/>
      <c r="G10" s="1393"/>
      <c r="H10" s="2137"/>
      <c r="I10" s="1752"/>
      <c r="J10" s="2134"/>
    </row>
    <row r="11" spans="1:12">
      <c r="A11" s="1393"/>
      <c r="B11" s="1393"/>
      <c r="C11" s="1754"/>
      <c r="D11" s="2138"/>
      <c r="E11" s="2024"/>
      <c r="F11" s="2138"/>
      <c r="G11" s="1393"/>
      <c r="H11" s="2138"/>
      <c r="I11" s="1752"/>
      <c r="J11" s="2135"/>
    </row>
  </sheetData>
  <mergeCells count="12">
    <mergeCell ref="F1:G1"/>
    <mergeCell ref="A1:E1"/>
    <mergeCell ref="J9:J11"/>
    <mergeCell ref="A9:A11"/>
    <mergeCell ref="B9:B11"/>
    <mergeCell ref="E9:E11"/>
    <mergeCell ref="G9:G11"/>
    <mergeCell ref="I9:I11"/>
    <mergeCell ref="F9:F11"/>
    <mergeCell ref="H9:H11"/>
    <mergeCell ref="D9:D11"/>
    <mergeCell ref="C9:C11"/>
  </mergeCells>
  <hyperlinks>
    <hyperlink ref="E4" r:id="rId1" xr:uid="{381895DA-9BC4-4ACC-B7AA-C93D6B5310F1}"/>
    <hyperlink ref="E5" r:id="rId2" xr:uid="{43A31305-DD3F-4D94-8FD9-EBFA542BCF23}"/>
    <hyperlink ref="E6" r:id="rId3" xr:uid="{6C4286FF-5AC3-4B90-BDDB-B1A929261C25}"/>
    <hyperlink ref="E7" r:id="rId4" xr:uid="{85FAE711-A07B-4A1F-A259-84C641FF55EB}"/>
    <hyperlink ref="F1:G1" location="'Modelo de dominio'!A1" display="&lt;&lt; volver al modelo de dominio" xr:uid="{BA6A7EAD-BF58-4209-A006-48A79143DDE2}"/>
    <hyperlink ref="I4" location="'Verificador'!F3" display="7b2d750f-3dcd-463b-949d-b94078bfda34" xr:uid="{1DC370EE-4C01-4C61-AC5E-760A907D86AE}"/>
    <hyperlink ref="I5" location="'Verificador'!F4" display="d7f6a30e-8b9c-4e2e-a0f5-3c4d92ab7890" xr:uid="{4828F949-4C56-4DA7-A2EE-769B6904A73C}"/>
    <hyperlink ref="I6" location="'Verificador'!F5" display="9c8e12af-2d44-45b3-bfd7-1a6e89dc4567" xr:uid="{5F90A677-826D-4608-8751-BB33B03CDB97}"/>
    <hyperlink ref="I7" location="'Verificador'!F6" display="f3a9b27d-5c1e-4d8e-91a2-a8d6e7fbb123" xr:uid="{167960F7-3317-4EE6-9C9F-3CB3F2658F1C}"/>
    <hyperlink ref="E8" r:id="rId5" xr:uid="{0BBEAB99-7FD2-45A6-85BE-C0DA71B42368}"/>
    <hyperlink ref="E9" r:id="rId6" xr:uid="{9D9A3BB4-2E3A-40D7-87FB-BFE332BCB058}"/>
  </hyperlinks>
  <pageMargins left="0.7" right="0.7" top="0.75" bottom="0.75" header="0.3" footer="0.3"/>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0CA26-611E-48DD-9902-31EABC8FBB79}">
  <sheetPr>
    <tabColor theme="3" tint="0.249977111117893"/>
  </sheetPr>
  <dimension ref="A1:Z35"/>
  <sheetViews>
    <sheetView topLeftCell="A14" zoomScale="90" zoomScaleNormal="90" workbookViewId="0">
      <selection activeCell="D18" sqref="D18"/>
    </sheetView>
  </sheetViews>
  <sheetFormatPr defaultColWidth="9.140625" defaultRowHeight="15"/>
  <cols>
    <col min="1" max="1" width="22.140625" style="68" customWidth="1"/>
    <col min="2" max="2" width="28.5703125" style="68" customWidth="1"/>
    <col min="3" max="3" width="17.5703125" style="68" customWidth="1"/>
    <col min="4" max="4" width="15.42578125" style="68" customWidth="1"/>
    <col min="5" max="5" width="11.85546875" style="68" customWidth="1"/>
    <col min="6" max="6" width="27.7109375" style="68" customWidth="1"/>
    <col min="7" max="7" width="15.28515625" style="68" customWidth="1"/>
    <col min="8" max="8" width="13.140625" style="68" customWidth="1"/>
    <col min="9" max="9" width="30.28515625" style="68" customWidth="1"/>
    <col min="10" max="10" width="37.85546875" style="68" customWidth="1"/>
    <col min="11" max="11" width="15.5703125" style="68" customWidth="1"/>
    <col min="12" max="12" width="25.140625" style="68" customWidth="1"/>
    <col min="13" max="13" width="32.28515625" style="68" customWidth="1"/>
    <col min="14" max="14" width="30.140625" style="68" customWidth="1"/>
    <col min="15" max="15" width="18.28515625" style="68" customWidth="1"/>
    <col min="16" max="16" width="30.5703125" style="68" customWidth="1"/>
    <col min="17" max="17" width="30.85546875" style="68" customWidth="1"/>
    <col min="18" max="18" width="19.5703125" style="68" customWidth="1"/>
    <col min="19" max="19" width="11.7109375" style="68" customWidth="1"/>
    <col min="20" max="20" width="19.140625" style="68" customWidth="1"/>
    <col min="21" max="21" width="37.140625" style="68" customWidth="1"/>
    <col min="22" max="22" width="28" style="68" bestFit="1" customWidth="1"/>
    <col min="23" max="23" width="28" style="68" customWidth="1"/>
    <col min="24" max="24" width="28.5703125" style="68" bestFit="1" customWidth="1"/>
    <col min="25" max="25" width="35.28515625" style="68" customWidth="1"/>
    <col min="26" max="26" width="28.140625" style="68" bestFit="1" customWidth="1"/>
    <col min="27" max="16384" width="9.140625" style="68"/>
  </cols>
  <sheetData>
    <row r="1" spans="1:26">
      <c r="A1" s="2142" t="s">
        <v>93</v>
      </c>
      <c r="B1" s="1626"/>
      <c r="C1" s="1626"/>
      <c r="D1" s="1626" t="s">
        <v>1</v>
      </c>
      <c r="E1" s="1626"/>
      <c r="F1" s="1626"/>
      <c r="G1" s="1626" t="s">
        <v>125</v>
      </c>
      <c r="H1" s="1626"/>
      <c r="I1" s="1626"/>
    </row>
    <row r="2" spans="1:26">
      <c r="A2" s="77" t="s">
        <v>126</v>
      </c>
      <c r="B2" s="1627" t="str">
        <f>'Valores '!A12</f>
        <v>Comprador</v>
      </c>
      <c r="C2" s="1627"/>
      <c r="D2" s="1627"/>
      <c r="E2" s="1627"/>
      <c r="F2" s="1627"/>
      <c r="G2" s="1627"/>
      <c r="H2" s="1627"/>
      <c r="I2" s="1627"/>
      <c r="J2" s="1627"/>
      <c r="K2" s="1627"/>
      <c r="L2" s="1627"/>
      <c r="M2" s="1627"/>
      <c r="N2" s="1627"/>
      <c r="O2" s="1627"/>
      <c r="P2" s="1627"/>
      <c r="Q2" s="1627"/>
      <c r="R2" s="1627"/>
      <c r="S2" s="1627"/>
      <c r="T2" s="1627"/>
      <c r="U2" s="1628"/>
    </row>
    <row r="3" spans="1:26">
      <c r="A3" s="78" t="s">
        <v>127</v>
      </c>
      <c r="B3" s="1629" t="str">
        <f>'Valores '!B12</f>
        <v>Representa una transacción entre un comprador y un vendedor. Contiene detalles como los productos comprados, el monto total y el estado de la compra.</v>
      </c>
      <c r="C3" s="1629"/>
      <c r="D3" s="1629"/>
      <c r="E3" s="1629"/>
      <c r="F3" s="1629"/>
      <c r="G3" s="1629"/>
      <c r="H3" s="1629"/>
      <c r="I3" s="1629"/>
      <c r="J3" s="1629"/>
      <c r="K3" s="1629"/>
      <c r="L3" s="1629"/>
      <c r="M3" s="1629"/>
      <c r="N3" s="1629"/>
      <c r="O3" s="1629"/>
      <c r="P3" s="1629"/>
      <c r="Q3" s="1629"/>
      <c r="R3" s="1629"/>
      <c r="S3" s="1629"/>
      <c r="T3" s="1629"/>
      <c r="U3" s="1630"/>
    </row>
    <row r="4" spans="1:26">
      <c r="A4" s="79" t="s">
        <v>129</v>
      </c>
      <c r="B4" s="2146" t="s">
        <v>7</v>
      </c>
      <c r="C4" s="2146"/>
      <c r="D4" s="2146"/>
      <c r="E4" s="2146"/>
      <c r="F4" s="2146"/>
      <c r="G4" s="2146"/>
      <c r="H4" s="2146"/>
      <c r="I4" s="2146"/>
      <c r="J4" s="2146"/>
      <c r="K4" s="2146"/>
      <c r="L4" s="2146"/>
      <c r="M4" s="2146"/>
      <c r="N4" s="2146"/>
      <c r="O4" s="2146"/>
      <c r="P4" s="2146"/>
      <c r="Q4" s="2146"/>
      <c r="R4" s="2146"/>
      <c r="S4" s="2146"/>
      <c r="T4" s="2146"/>
      <c r="U4" s="2147"/>
    </row>
    <row r="5" spans="1:26">
      <c r="A5" s="83" t="s">
        <v>130</v>
      </c>
      <c r="B5" s="85" t="s">
        <v>131</v>
      </c>
      <c r="C5" s="85" t="s">
        <v>132</v>
      </c>
      <c r="D5" s="85" t="s">
        <v>133</v>
      </c>
      <c r="E5" s="85" t="s">
        <v>134</v>
      </c>
      <c r="F5" s="83" t="s">
        <v>135</v>
      </c>
      <c r="G5" s="83" t="s">
        <v>136</v>
      </c>
      <c r="H5" s="83" t="s">
        <v>137</v>
      </c>
      <c r="I5" s="83" t="s">
        <v>138</v>
      </c>
      <c r="J5" s="83" t="s">
        <v>139</v>
      </c>
      <c r="K5" s="83" t="s">
        <v>140</v>
      </c>
      <c r="L5" s="83" t="s">
        <v>141</v>
      </c>
      <c r="M5" s="83" t="s">
        <v>142</v>
      </c>
      <c r="N5" s="84" t="s">
        <v>143</v>
      </c>
      <c r="O5" s="83" t="s">
        <v>144</v>
      </c>
      <c r="P5" s="83" t="s">
        <v>145</v>
      </c>
      <c r="Q5" s="83" t="s">
        <v>2461</v>
      </c>
      <c r="R5" s="83" t="s">
        <v>147</v>
      </c>
      <c r="S5" s="83" t="s">
        <v>148</v>
      </c>
      <c r="T5" s="83" t="s">
        <v>149</v>
      </c>
      <c r="U5" s="83" t="s">
        <v>150</v>
      </c>
      <c r="V5" s="435" t="str">
        <f>A26</f>
        <v>Registra cuenta del comprador</v>
      </c>
      <c r="W5" s="855"/>
      <c r="X5" s="436" t="str">
        <f>A31</f>
        <v>Actualizar datos del comprador</v>
      </c>
      <c r="Y5" s="475" t="str">
        <f>A33</f>
        <v>Consultar comprador por su identificador</v>
      </c>
      <c r="Z5" s="488" t="str">
        <f>A34</f>
        <v>Eliminar cuenta del comprador</v>
      </c>
    </row>
    <row r="6" spans="1:26" ht="167.25" customHeight="1">
      <c r="A6" s="9" t="str">
        <f>Vendedor_Muestreo!A3</f>
        <v>id</v>
      </c>
      <c r="B6" s="7" t="s">
        <v>154</v>
      </c>
      <c r="C6" s="7">
        <v>36</v>
      </c>
      <c r="D6" s="7">
        <v>36</v>
      </c>
      <c r="E6" s="7" t="s">
        <v>155</v>
      </c>
      <c r="F6" s="7" t="s">
        <v>155</v>
      </c>
      <c r="G6" s="7" t="s">
        <v>155</v>
      </c>
      <c r="H6" s="7" t="s">
        <v>155</v>
      </c>
      <c r="I6" s="67" t="s">
        <v>155</v>
      </c>
      <c r="J6" s="9" t="s">
        <v>156</v>
      </c>
      <c r="K6" s="9" t="s">
        <v>157</v>
      </c>
      <c r="L6" s="7" t="s">
        <v>158</v>
      </c>
      <c r="M6" s="7" t="s">
        <v>159</v>
      </c>
      <c r="N6" s="7" t="s">
        <v>159</v>
      </c>
      <c r="O6" s="7" t="s">
        <v>159</v>
      </c>
      <c r="P6" s="7" t="s">
        <v>158</v>
      </c>
      <c r="Q6" s="7" t="s">
        <v>159</v>
      </c>
      <c r="R6" s="7" t="s">
        <v>158</v>
      </c>
      <c r="S6" s="7" t="s">
        <v>159</v>
      </c>
      <c r="T6" s="7" t="s">
        <v>159</v>
      </c>
      <c r="U6" s="9" t="s">
        <v>292</v>
      </c>
      <c r="V6" s="433"/>
      <c r="W6" s="855"/>
      <c r="X6" s="437"/>
      <c r="Y6" s="474"/>
      <c r="Z6" s="476"/>
    </row>
    <row r="7" spans="1:26" ht="43.5">
      <c r="A7" s="9" t="str">
        <f>Comprador_Muestreo!B3</f>
        <v>Nombre</v>
      </c>
      <c r="B7" s="9" t="s">
        <v>293</v>
      </c>
      <c r="C7" s="9">
        <v>1</v>
      </c>
      <c r="D7" s="9">
        <v>50</v>
      </c>
      <c r="E7" s="9" t="s">
        <v>155</v>
      </c>
      <c r="F7" s="9" t="s">
        <v>155</v>
      </c>
      <c r="G7" s="9" t="s">
        <v>155</v>
      </c>
      <c r="H7" s="9" t="s">
        <v>155</v>
      </c>
      <c r="I7" s="67" t="s">
        <v>155</v>
      </c>
      <c r="J7" s="63" t="s">
        <v>2462</v>
      </c>
      <c r="K7" s="9" t="s">
        <v>157</v>
      </c>
      <c r="L7" s="7" t="s">
        <v>158</v>
      </c>
      <c r="M7" s="9" t="s">
        <v>159</v>
      </c>
      <c r="N7" s="9" t="s">
        <v>159</v>
      </c>
      <c r="O7" s="9" t="s">
        <v>158</v>
      </c>
      <c r="P7" s="9" t="s">
        <v>158</v>
      </c>
      <c r="Q7" s="9" t="s">
        <v>159</v>
      </c>
      <c r="R7" s="9" t="s">
        <v>159</v>
      </c>
      <c r="S7" s="9" t="s">
        <v>158</v>
      </c>
      <c r="T7" s="9" t="s">
        <v>158</v>
      </c>
      <c r="U7" s="9" t="s">
        <v>2463</v>
      </c>
      <c r="V7" s="433"/>
      <c r="W7" s="855"/>
      <c r="X7" s="437"/>
      <c r="Y7" s="474"/>
      <c r="Z7" s="476"/>
    </row>
    <row r="8" spans="1:26" ht="121.5" customHeight="1">
      <c r="A8" s="9" t="s">
        <v>2464</v>
      </c>
      <c r="B8" s="7" t="s">
        <v>154</v>
      </c>
      <c r="C8" s="9">
        <v>8</v>
      </c>
      <c r="D8" s="9">
        <v>20</v>
      </c>
      <c r="E8" s="9" t="s">
        <v>155</v>
      </c>
      <c r="F8" s="9" t="s">
        <v>155</v>
      </c>
      <c r="G8" s="9" t="s">
        <v>155</v>
      </c>
      <c r="H8" s="9" t="s">
        <v>155</v>
      </c>
      <c r="I8" s="854" t="s">
        <v>155</v>
      </c>
      <c r="J8" s="9" t="s">
        <v>2465</v>
      </c>
      <c r="K8" s="134" t="s">
        <v>157</v>
      </c>
      <c r="L8" s="70" t="s">
        <v>2466</v>
      </c>
      <c r="M8" s="9" t="s">
        <v>159</v>
      </c>
      <c r="N8" s="9" t="s">
        <v>159</v>
      </c>
      <c r="O8" s="9" t="s">
        <v>158</v>
      </c>
      <c r="P8" s="9" t="s">
        <v>159</v>
      </c>
      <c r="Q8" s="9" t="s">
        <v>159</v>
      </c>
      <c r="R8" s="9" t="s">
        <v>159</v>
      </c>
      <c r="S8" s="7" t="s">
        <v>159</v>
      </c>
      <c r="T8" s="9" t="s">
        <v>158</v>
      </c>
      <c r="U8" s="70" t="s">
        <v>2467</v>
      </c>
      <c r="V8" s="433"/>
      <c r="W8" s="855"/>
      <c r="X8" s="437"/>
      <c r="Y8" s="474"/>
      <c r="Z8" s="476"/>
    </row>
    <row r="9" spans="1:26" ht="121.5" customHeight="1">
      <c r="A9" s="7" t="s">
        <v>1335</v>
      </c>
      <c r="B9" s="7" t="s">
        <v>821</v>
      </c>
      <c r="C9" s="9" t="s">
        <v>155</v>
      </c>
      <c r="D9" s="9" t="s">
        <v>155</v>
      </c>
      <c r="E9" s="9" t="s">
        <v>155</v>
      </c>
      <c r="F9" s="9" t="s">
        <v>155</v>
      </c>
      <c r="G9" s="9" t="s">
        <v>155</v>
      </c>
      <c r="H9" s="9" t="s">
        <v>155</v>
      </c>
      <c r="I9" s="103" t="s">
        <v>155</v>
      </c>
      <c r="J9" s="9" t="s">
        <v>2468</v>
      </c>
      <c r="K9" s="134" t="b">
        <v>0</v>
      </c>
      <c r="L9" s="103" t="s">
        <v>155</v>
      </c>
      <c r="M9" s="9" t="s">
        <v>159</v>
      </c>
      <c r="N9" s="9" t="s">
        <v>159</v>
      </c>
      <c r="O9" s="9" t="s">
        <v>158</v>
      </c>
      <c r="P9" s="9" t="s">
        <v>158</v>
      </c>
      <c r="Q9" s="9" t="s">
        <v>159</v>
      </c>
      <c r="R9" s="9" t="s">
        <v>159</v>
      </c>
      <c r="S9" s="7" t="s">
        <v>159</v>
      </c>
      <c r="T9" s="103" t="s">
        <v>158</v>
      </c>
      <c r="U9" s="9" t="s">
        <v>2469</v>
      </c>
      <c r="V9" s="433"/>
      <c r="W9" s="855"/>
      <c r="X9" s="437"/>
      <c r="Y9" s="474"/>
      <c r="Z9" s="476"/>
    </row>
    <row r="10" spans="1:26" ht="57.75">
      <c r="A10" s="9" t="str">
        <f>Comprador_Muestreo!E3</f>
        <v>Correo electrónico</v>
      </c>
      <c r="B10" s="9" t="s">
        <v>312</v>
      </c>
      <c r="C10" s="9">
        <v>5</v>
      </c>
      <c r="D10" s="9">
        <v>320</v>
      </c>
      <c r="E10" s="9" t="s">
        <v>155</v>
      </c>
      <c r="F10" s="9" t="s">
        <v>155</v>
      </c>
      <c r="G10" s="9" t="s">
        <v>155</v>
      </c>
      <c r="H10" s="9" t="s">
        <v>155</v>
      </c>
      <c r="I10" s="9" t="s">
        <v>155</v>
      </c>
      <c r="J10" s="76" t="s">
        <v>596</v>
      </c>
      <c r="K10" s="134" t="s">
        <v>157</v>
      </c>
      <c r="L10" s="9" t="s">
        <v>2470</v>
      </c>
      <c r="M10" s="9" t="s">
        <v>159</v>
      </c>
      <c r="N10" s="9" t="s">
        <v>159</v>
      </c>
      <c r="O10" s="9" t="s">
        <v>159</v>
      </c>
      <c r="P10" s="9" t="s">
        <v>159</v>
      </c>
      <c r="Q10" s="9" t="s">
        <v>159</v>
      </c>
      <c r="R10" s="9" t="s">
        <v>159</v>
      </c>
      <c r="S10" s="9" t="s">
        <v>159</v>
      </c>
      <c r="T10" s="103" t="s">
        <v>158</v>
      </c>
      <c r="U10" s="9" t="s">
        <v>2471</v>
      </c>
      <c r="V10" s="433"/>
      <c r="W10" s="855"/>
      <c r="X10" s="437"/>
      <c r="Y10" s="474"/>
      <c r="Z10" s="476"/>
    </row>
    <row r="11" spans="1:26">
      <c r="A11" s="7" t="s">
        <v>1337</v>
      </c>
      <c r="B11" s="83" t="s">
        <v>821</v>
      </c>
      <c r="C11" s="63" t="s">
        <v>155</v>
      </c>
      <c r="D11" s="9" t="s">
        <v>155</v>
      </c>
      <c r="E11" s="9" t="s">
        <v>155</v>
      </c>
      <c r="F11" s="9" t="s">
        <v>155</v>
      </c>
      <c r="G11" s="9" t="s">
        <v>155</v>
      </c>
      <c r="H11" s="9" t="s">
        <v>155</v>
      </c>
      <c r="I11" s="103" t="s">
        <v>155</v>
      </c>
      <c r="J11" s="9" t="s">
        <v>2468</v>
      </c>
      <c r="K11" s="134" t="b">
        <v>0</v>
      </c>
      <c r="L11" s="103" t="s">
        <v>155</v>
      </c>
      <c r="M11" s="9" t="s">
        <v>159</v>
      </c>
      <c r="N11" s="9" t="s">
        <v>159</v>
      </c>
      <c r="O11" s="9" t="s">
        <v>158</v>
      </c>
      <c r="P11" s="9" t="s">
        <v>158</v>
      </c>
      <c r="Q11" s="9" t="s">
        <v>159</v>
      </c>
      <c r="R11" s="9" t="s">
        <v>159</v>
      </c>
      <c r="S11" s="7" t="s">
        <v>159</v>
      </c>
      <c r="T11" s="103" t="s">
        <v>158</v>
      </c>
      <c r="U11" s="9" t="s">
        <v>2472</v>
      </c>
      <c r="V11" s="433"/>
      <c r="W11" s="855"/>
      <c r="X11" s="437"/>
      <c r="Y11" s="474"/>
      <c r="Z11" s="476"/>
    </row>
    <row r="12" spans="1:26" ht="43.5">
      <c r="A12" s="103" t="str">
        <f>Comprador_Muestreo!G3</f>
        <v>Telefono</v>
      </c>
      <c r="B12" s="9" t="s">
        <v>312</v>
      </c>
      <c r="C12" s="9">
        <v>14</v>
      </c>
      <c r="D12" s="134">
        <v>14</v>
      </c>
      <c r="E12" s="9" t="s">
        <v>155</v>
      </c>
      <c r="F12" s="9" t="s">
        <v>155</v>
      </c>
      <c r="G12" s="9" t="s">
        <v>155</v>
      </c>
      <c r="H12" s="9">
        <v>14</v>
      </c>
      <c r="I12" s="9">
        <v>14</v>
      </c>
      <c r="J12" s="9" t="s">
        <v>2473</v>
      </c>
      <c r="K12" s="9">
        <v>0</v>
      </c>
      <c r="L12" s="9" t="s">
        <v>2474</v>
      </c>
      <c r="M12" s="9" t="s">
        <v>159</v>
      </c>
      <c r="N12" s="9" t="s">
        <v>159</v>
      </c>
      <c r="O12" s="9" t="s">
        <v>158</v>
      </c>
      <c r="P12" s="9" t="s">
        <v>158</v>
      </c>
      <c r="Q12" s="9" t="s">
        <v>159</v>
      </c>
      <c r="R12" s="9" t="s">
        <v>159</v>
      </c>
      <c r="S12" s="9" t="s">
        <v>159</v>
      </c>
      <c r="T12" s="103" t="s">
        <v>158</v>
      </c>
      <c r="U12" s="9" t="s">
        <v>2475</v>
      </c>
      <c r="V12" s="433"/>
      <c r="W12" s="855"/>
      <c r="X12" s="437"/>
      <c r="Y12" s="474"/>
      <c r="Z12" s="476"/>
    </row>
    <row r="13" spans="1:26">
      <c r="A13" s="708" t="s">
        <v>2438</v>
      </c>
      <c r="B13" s="7" t="s">
        <v>821</v>
      </c>
      <c r="C13" s="9" t="s">
        <v>155</v>
      </c>
      <c r="D13" s="134" t="s">
        <v>155</v>
      </c>
      <c r="E13" s="9" t="s">
        <v>155</v>
      </c>
      <c r="F13" s="9" t="s">
        <v>155</v>
      </c>
      <c r="G13" s="9" t="s">
        <v>155</v>
      </c>
      <c r="H13" s="9" t="s">
        <v>155</v>
      </c>
      <c r="I13" s="103" t="s">
        <v>155</v>
      </c>
      <c r="J13" s="9" t="s">
        <v>2468</v>
      </c>
      <c r="K13" s="134" t="b">
        <v>0</v>
      </c>
      <c r="L13" s="103" t="s">
        <v>155</v>
      </c>
      <c r="M13" s="9" t="s">
        <v>159</v>
      </c>
      <c r="N13" s="9" t="s">
        <v>159</v>
      </c>
      <c r="O13" s="9" t="s">
        <v>158</v>
      </c>
      <c r="P13" s="9" t="s">
        <v>158</v>
      </c>
      <c r="Q13" s="9" t="s">
        <v>159</v>
      </c>
      <c r="R13" s="9" t="s">
        <v>159</v>
      </c>
      <c r="S13" s="7" t="s">
        <v>159</v>
      </c>
      <c r="T13" s="103" t="s">
        <v>158</v>
      </c>
      <c r="U13" s="9" t="s">
        <v>2476</v>
      </c>
      <c r="V13" s="433"/>
      <c r="W13" s="855"/>
      <c r="X13" s="437"/>
      <c r="Y13" s="474"/>
      <c r="Z13" s="476"/>
    </row>
    <row r="14" spans="1:26" ht="101.25">
      <c r="A14" s="103" t="str">
        <f>Comprador_Muestreo!I3</f>
        <v>Verificacion</v>
      </c>
      <c r="B14" s="9" t="s">
        <v>312</v>
      </c>
      <c r="C14" s="9">
        <v>36</v>
      </c>
      <c r="D14" s="134">
        <v>36</v>
      </c>
      <c r="E14" s="9" t="s">
        <v>155</v>
      </c>
      <c r="F14" s="9" t="s">
        <v>155</v>
      </c>
      <c r="G14" s="9" t="s">
        <v>155</v>
      </c>
      <c r="H14" s="9" t="s">
        <v>155</v>
      </c>
      <c r="I14" s="9" t="s">
        <v>155</v>
      </c>
      <c r="J14" s="9" t="s">
        <v>156</v>
      </c>
      <c r="K14" s="9" t="s">
        <v>157</v>
      </c>
      <c r="L14" s="7" t="s">
        <v>158</v>
      </c>
      <c r="M14" s="7" t="s">
        <v>159</v>
      </c>
      <c r="N14" s="7" t="s">
        <v>159</v>
      </c>
      <c r="O14" s="7" t="s">
        <v>159</v>
      </c>
      <c r="P14" s="7" t="s">
        <v>158</v>
      </c>
      <c r="Q14" s="9" t="s">
        <v>159</v>
      </c>
      <c r="R14" s="9" t="s">
        <v>158</v>
      </c>
      <c r="S14" s="9" t="s">
        <v>159</v>
      </c>
      <c r="T14" s="9" t="s">
        <v>158</v>
      </c>
      <c r="U14" s="9" t="s">
        <v>2477</v>
      </c>
      <c r="V14" s="433"/>
      <c r="W14" s="855"/>
      <c r="X14" s="437"/>
      <c r="Y14" s="474"/>
      <c r="Z14" s="476"/>
    </row>
    <row r="16" spans="1:26">
      <c r="A16" s="2143" t="s">
        <v>169</v>
      </c>
      <c r="B16" s="2144"/>
      <c r="C16" s="2145"/>
    </row>
    <row r="17" spans="1:18">
      <c r="A17" s="77" t="s">
        <v>2</v>
      </c>
      <c r="B17" s="1309" t="s">
        <v>150</v>
      </c>
      <c r="C17" s="1310" t="s">
        <v>170</v>
      </c>
    </row>
    <row r="18" spans="1:18" ht="42" customHeight="1">
      <c r="A18" s="1391" t="s">
        <v>2478</v>
      </c>
      <c r="B18" s="1393" t="str">
        <f>Comprador_Muestreo!J2</f>
        <v xml:space="preserve">Corresponde a la combinación única de cada comprador sin la posibilidad de repetirse </v>
      </c>
      <c r="C18" s="74" t="str">
        <f>Comprador_Muestreo!B3</f>
        <v>Nombre</v>
      </c>
    </row>
    <row r="19" spans="1:18">
      <c r="A19" s="1391"/>
      <c r="B19" s="1393"/>
      <c r="C19" s="74" t="str">
        <f>Comprador_Muestreo!C3</f>
        <v>DNI</v>
      </c>
    </row>
    <row r="20" spans="1:18">
      <c r="A20" s="1391"/>
      <c r="B20" s="1393"/>
      <c r="C20" s="73" t="str">
        <f>Comprador_Muestreo!E3</f>
        <v>Correo electrónico</v>
      </c>
    </row>
    <row r="21" spans="1:18">
      <c r="A21" s="1392"/>
      <c r="B21" s="1394"/>
      <c r="C21" s="415" t="str">
        <f>Comprador_Muestreo!G3</f>
        <v>Telefono</v>
      </c>
    </row>
    <row r="24" spans="1:18">
      <c r="A24" s="2893" t="s">
        <v>172</v>
      </c>
      <c r="B24" s="2870"/>
      <c r="C24" s="2870" t="s">
        <v>3</v>
      </c>
      <c r="D24" s="2870"/>
      <c r="E24" s="2870"/>
      <c r="F24" s="2870"/>
      <c r="G24" s="2870" t="s">
        <v>173</v>
      </c>
      <c r="H24" s="2870"/>
      <c r="I24" s="2870"/>
      <c r="J24" s="2870" t="s">
        <v>174</v>
      </c>
      <c r="K24" s="2870"/>
      <c r="L24" s="2870"/>
      <c r="M24" s="2870"/>
      <c r="N24" s="2870"/>
      <c r="O24" s="2870" t="s">
        <v>175</v>
      </c>
      <c r="P24" s="2870"/>
      <c r="Q24" s="2870" t="s">
        <v>176</v>
      </c>
      <c r="R24" s="2871"/>
    </row>
    <row r="25" spans="1:18">
      <c r="A25" s="2872"/>
      <c r="B25" s="2873"/>
      <c r="C25" s="2873"/>
      <c r="D25" s="2873"/>
      <c r="E25" s="2873"/>
      <c r="F25" s="2873"/>
      <c r="G25" s="477" t="s">
        <v>177</v>
      </c>
      <c r="H25" s="477" t="s">
        <v>178</v>
      </c>
      <c r="I25" s="477" t="s">
        <v>3</v>
      </c>
      <c r="J25" s="477" t="s">
        <v>179</v>
      </c>
      <c r="K25" s="2873" t="s">
        <v>3</v>
      </c>
      <c r="L25" s="2873"/>
      <c r="M25" s="2873"/>
      <c r="N25" s="2873"/>
      <c r="O25" s="477" t="s">
        <v>180</v>
      </c>
      <c r="P25" s="477" t="s">
        <v>3</v>
      </c>
      <c r="Q25" s="477" t="s">
        <v>181</v>
      </c>
      <c r="R25" s="478" t="s">
        <v>182</v>
      </c>
    </row>
    <row r="26" spans="1:18" ht="29.25">
      <c r="A26" s="1680" t="s">
        <v>2479</v>
      </c>
      <c r="B26" s="1681"/>
      <c r="C26" s="1682" t="s">
        <v>2480</v>
      </c>
      <c r="D26" s="1682"/>
      <c r="E26" s="1682"/>
      <c r="F26" s="1682"/>
      <c r="G26" s="1683" t="s">
        <v>738</v>
      </c>
      <c r="H26" s="1683" t="s">
        <v>8</v>
      </c>
      <c r="I26" s="2141" t="s">
        <v>1383</v>
      </c>
      <c r="J26" s="1683" t="s">
        <v>8</v>
      </c>
      <c r="K26" s="1682" t="s">
        <v>2481</v>
      </c>
      <c r="L26" s="1682"/>
      <c r="M26" s="1682"/>
      <c r="N26" s="1682"/>
      <c r="O26" s="459" t="s">
        <v>2482</v>
      </c>
      <c r="P26" s="495" t="s">
        <v>2483</v>
      </c>
      <c r="Q26" s="495" t="s">
        <v>743</v>
      </c>
      <c r="R26" s="482" t="s">
        <v>744</v>
      </c>
    </row>
    <row r="27" spans="1:18" ht="43.5">
      <c r="A27" s="1680"/>
      <c r="B27" s="1681"/>
      <c r="C27" s="1682"/>
      <c r="D27" s="1682"/>
      <c r="E27" s="1682"/>
      <c r="F27" s="1682"/>
      <c r="G27" s="1683"/>
      <c r="H27" s="1683"/>
      <c r="I27" s="1682"/>
      <c r="J27" s="1683"/>
      <c r="K27" s="1682"/>
      <c r="L27" s="1682"/>
      <c r="M27" s="1682"/>
      <c r="N27" s="1682"/>
      <c r="O27" s="459" t="s">
        <v>2484</v>
      </c>
      <c r="P27" s="497" t="s">
        <v>2485</v>
      </c>
      <c r="Q27" s="495" t="s">
        <v>2486</v>
      </c>
      <c r="R27" s="482" t="s">
        <v>190</v>
      </c>
    </row>
    <row r="28" spans="1:18" ht="86.25" customHeight="1">
      <c r="A28" s="1680"/>
      <c r="B28" s="1681"/>
      <c r="C28" s="1682"/>
      <c r="D28" s="1682"/>
      <c r="E28" s="1682"/>
      <c r="F28" s="1682"/>
      <c r="G28" s="1683"/>
      <c r="H28" s="1683"/>
      <c r="I28" s="1682"/>
      <c r="J28" s="1683"/>
      <c r="K28" s="1682"/>
      <c r="L28" s="1682"/>
      <c r="M28" s="1682"/>
      <c r="N28" s="1682"/>
      <c r="O28" s="459" t="s">
        <v>2487</v>
      </c>
      <c r="P28" s="495" t="s">
        <v>1391</v>
      </c>
      <c r="Q28" s="495" t="s">
        <v>1392</v>
      </c>
      <c r="R28" s="482" t="s">
        <v>190</v>
      </c>
    </row>
    <row r="29" spans="1:18" ht="28.5" customHeight="1">
      <c r="A29" s="2162" t="s">
        <v>2488</v>
      </c>
      <c r="B29" s="2158"/>
      <c r="C29" s="2156" t="s">
        <v>2489</v>
      </c>
      <c r="D29" s="2157"/>
      <c r="E29" s="2157"/>
      <c r="F29" s="2158"/>
      <c r="G29" s="2154" t="s">
        <v>2468</v>
      </c>
      <c r="H29" s="2154" t="s">
        <v>2490</v>
      </c>
      <c r="I29" s="2152" t="s">
        <v>2491</v>
      </c>
      <c r="J29" s="2154" t="s">
        <v>2490</v>
      </c>
      <c r="K29" s="2156" t="s">
        <v>2492</v>
      </c>
      <c r="L29" s="2157"/>
      <c r="M29" s="2157"/>
      <c r="N29" s="2158"/>
      <c r="O29" s="2154" t="s">
        <v>2493</v>
      </c>
      <c r="P29" s="2148" t="s">
        <v>2494</v>
      </c>
      <c r="Q29" s="2148" t="s">
        <v>2495</v>
      </c>
      <c r="R29" s="2150" t="s">
        <v>190</v>
      </c>
    </row>
    <row r="30" spans="1:18" ht="39" customHeight="1">
      <c r="A30" s="2163"/>
      <c r="B30" s="2161"/>
      <c r="C30" s="2159"/>
      <c r="D30" s="2160"/>
      <c r="E30" s="2160"/>
      <c r="F30" s="2161"/>
      <c r="G30" s="2155"/>
      <c r="H30" s="2155"/>
      <c r="I30" s="2153"/>
      <c r="J30" s="2155"/>
      <c r="K30" s="2159"/>
      <c r="L30" s="2160"/>
      <c r="M30" s="2160"/>
      <c r="N30" s="2161"/>
      <c r="O30" s="2155"/>
      <c r="P30" s="2149"/>
      <c r="Q30" s="2149"/>
      <c r="R30" s="2151"/>
    </row>
    <row r="31" spans="1:18" ht="29.25">
      <c r="A31" s="1691" t="s">
        <v>2496</v>
      </c>
      <c r="B31" s="1654"/>
      <c r="C31" s="1814" t="s">
        <v>2497</v>
      </c>
      <c r="D31" s="1814"/>
      <c r="E31" s="1814"/>
      <c r="F31" s="1814"/>
      <c r="G31" s="1813" t="s">
        <v>100</v>
      </c>
      <c r="H31" s="1814" t="s">
        <v>2498</v>
      </c>
      <c r="I31" s="1815" t="s">
        <v>2499</v>
      </c>
      <c r="J31" s="1813" t="s">
        <v>8</v>
      </c>
      <c r="K31" s="1814" t="s">
        <v>755</v>
      </c>
      <c r="L31" s="1814"/>
      <c r="M31" s="1814"/>
      <c r="N31" s="1814"/>
      <c r="O31" s="460" t="s">
        <v>2500</v>
      </c>
      <c r="P31" s="500" t="s">
        <v>2501</v>
      </c>
      <c r="Q31" s="500" t="s">
        <v>2502</v>
      </c>
      <c r="R31" s="512" t="s">
        <v>190</v>
      </c>
    </row>
    <row r="32" spans="1:18" ht="29.25">
      <c r="A32" s="1691"/>
      <c r="B32" s="1654"/>
      <c r="C32" s="1814"/>
      <c r="D32" s="1814"/>
      <c r="E32" s="1814"/>
      <c r="F32" s="1814"/>
      <c r="G32" s="1813"/>
      <c r="H32" s="1814"/>
      <c r="I32" s="1815"/>
      <c r="J32" s="1813"/>
      <c r="K32" s="1814"/>
      <c r="L32" s="1814"/>
      <c r="M32" s="1814"/>
      <c r="N32" s="1814"/>
      <c r="O32" s="460" t="s">
        <v>2503</v>
      </c>
      <c r="P32" s="500" t="s">
        <v>2504</v>
      </c>
      <c r="Q32" s="500" t="s">
        <v>2505</v>
      </c>
      <c r="R32" s="512" t="s">
        <v>190</v>
      </c>
    </row>
    <row r="33" spans="1:18" ht="43.5">
      <c r="A33" s="1686" t="s">
        <v>2506</v>
      </c>
      <c r="B33" s="1687"/>
      <c r="C33" s="1452" t="s">
        <v>2507</v>
      </c>
      <c r="D33" s="1452"/>
      <c r="E33" s="1452"/>
      <c r="F33" s="1452"/>
      <c r="G33" s="461" t="s">
        <v>100</v>
      </c>
      <c r="H33" s="461" t="s">
        <v>312</v>
      </c>
      <c r="I33" s="492" t="s">
        <v>2508</v>
      </c>
      <c r="J33" s="461" t="s">
        <v>8</v>
      </c>
      <c r="K33" s="1452" t="s">
        <v>2509</v>
      </c>
      <c r="L33" s="1452"/>
      <c r="M33" s="1452"/>
      <c r="N33" s="1452"/>
      <c r="O33" s="461" t="s">
        <v>2510</v>
      </c>
      <c r="P33" s="506" t="s">
        <v>2511</v>
      </c>
      <c r="Q33" s="507" t="s">
        <v>2512</v>
      </c>
      <c r="R33" s="484" t="s">
        <v>190</v>
      </c>
    </row>
    <row r="34" spans="1:18" ht="43.5">
      <c r="A34" s="2140" t="s">
        <v>2513</v>
      </c>
      <c r="B34" s="1799"/>
      <c r="C34" s="1794" t="s">
        <v>2514</v>
      </c>
      <c r="D34" s="1794"/>
      <c r="E34" s="1794"/>
      <c r="F34" s="1794"/>
      <c r="G34" s="1793" t="s">
        <v>100</v>
      </c>
      <c r="H34" s="1793" t="s">
        <v>312</v>
      </c>
      <c r="I34" s="1794" t="s">
        <v>2515</v>
      </c>
      <c r="J34" s="1793" t="s">
        <v>1156</v>
      </c>
      <c r="K34" s="1794" t="s">
        <v>2516</v>
      </c>
      <c r="L34" s="1794"/>
      <c r="M34" s="1794"/>
      <c r="N34" s="1794"/>
      <c r="O34" s="462" t="s">
        <v>2517</v>
      </c>
      <c r="P34" s="508" t="s">
        <v>2518</v>
      </c>
      <c r="Q34" s="508" t="s">
        <v>2519</v>
      </c>
      <c r="R34" s="513" t="s">
        <v>190</v>
      </c>
    </row>
    <row r="35" spans="1:18" ht="43.5">
      <c r="A35" s="1688"/>
      <c r="B35" s="1689"/>
      <c r="C35" s="1690"/>
      <c r="D35" s="1690"/>
      <c r="E35" s="1690"/>
      <c r="F35" s="1690"/>
      <c r="G35" s="2139"/>
      <c r="H35" s="2139"/>
      <c r="I35" s="1690"/>
      <c r="J35" s="2139"/>
      <c r="K35" s="1690"/>
      <c r="L35" s="1690"/>
      <c r="M35" s="1690"/>
      <c r="N35" s="1690"/>
      <c r="O35" s="485" t="s">
        <v>2520</v>
      </c>
      <c r="P35" s="509" t="s">
        <v>2521</v>
      </c>
      <c r="Q35" s="509" t="s">
        <v>2522</v>
      </c>
      <c r="R35" s="487" t="s">
        <v>190</v>
      </c>
    </row>
  </sheetData>
  <mergeCells count="51">
    <mergeCell ref="A18:A21"/>
    <mergeCell ref="B18:B21"/>
    <mergeCell ref="Q29:Q30"/>
    <mergeCell ref="R29:R30"/>
    <mergeCell ref="I29:I30"/>
    <mergeCell ref="J29:J30"/>
    <mergeCell ref="K29:N30"/>
    <mergeCell ref="O29:O30"/>
    <mergeCell ref="P29:P30"/>
    <mergeCell ref="A29:B30"/>
    <mergeCell ref="G29:G30"/>
    <mergeCell ref="C29:F30"/>
    <mergeCell ref="H29:H30"/>
    <mergeCell ref="Q24:R24"/>
    <mergeCell ref="K25:N25"/>
    <mergeCell ref="A26:B28"/>
    <mergeCell ref="G1:I1"/>
    <mergeCell ref="D1:F1"/>
    <mergeCell ref="A1:C1"/>
    <mergeCell ref="A16:C16"/>
    <mergeCell ref="B2:U2"/>
    <mergeCell ref="B3:U3"/>
    <mergeCell ref="B4:U4"/>
    <mergeCell ref="C26:F28"/>
    <mergeCell ref="G26:G28"/>
    <mergeCell ref="H26:H28"/>
    <mergeCell ref="I26:I28"/>
    <mergeCell ref="J26:J28"/>
    <mergeCell ref="O24:P24"/>
    <mergeCell ref="A33:B33"/>
    <mergeCell ref="C33:F33"/>
    <mergeCell ref="K33:N33"/>
    <mergeCell ref="A31:B32"/>
    <mergeCell ref="C31:F32"/>
    <mergeCell ref="G31:G32"/>
    <mergeCell ref="H31:H32"/>
    <mergeCell ref="J31:J32"/>
    <mergeCell ref="I31:I32"/>
    <mergeCell ref="K31:N32"/>
    <mergeCell ref="K26:N28"/>
    <mergeCell ref="A24:B25"/>
    <mergeCell ref="C24:F25"/>
    <mergeCell ref="G24:I24"/>
    <mergeCell ref="J24:N24"/>
    <mergeCell ref="J34:J35"/>
    <mergeCell ref="K34:N35"/>
    <mergeCell ref="A34:B35"/>
    <mergeCell ref="C34:F35"/>
    <mergeCell ref="G34:G35"/>
    <mergeCell ref="H34:H35"/>
    <mergeCell ref="I34:I35"/>
  </mergeCells>
  <hyperlinks>
    <hyperlink ref="D1:E1" location="'Modelo de dominio'!A1" display="&lt;&lt; volver al modelo de dominio" xr:uid="{EE4130E6-331E-43B1-A517-1AE20F691281}"/>
    <hyperlink ref="B4" location="'Vendedor'!A1" display="Ver" xr:uid="{1651B4F4-1D6C-4DE5-BABC-0F7BD50DF9BE}"/>
    <hyperlink ref="F1:G1" location="'Compra_Muestreo'!A1" display="&lt;&lt;Volver a muestreo" xr:uid="{0DC11B63-AF7A-4BE8-862C-6F31848FBC25}"/>
    <hyperlink ref="A1:B1" location="'Objetos de dominio'!A1" display="&lt;&lt; Volver al listado de objetos de dominio " xr:uid="{DD4A4698-E626-4D0B-80BA-13F69EA512A9}"/>
    <hyperlink ref="B4:U4" location="'Comprador_muestreo'!A1" display="Ver" xr:uid="{699C6A5D-D82E-430D-AD09-65E901EBB8E3}"/>
    <hyperlink ref="A26" location="RANGE!V5" display="Registrar información de una nueva Categoría" xr:uid="{1314BF22-537E-49A3-8C64-B303A41053BF}"/>
    <hyperlink ref="A34" location="RANGE!Y5" display="Consultar información de las Categorías" xr:uid="{4349B21E-AB76-4597-BFFC-92A22BE40742}"/>
    <hyperlink ref="D1:F1" location="'modelo de dominio'!A1" display="&lt;&lt; volver al modelo de dominio" xr:uid="{96D34C9A-07CA-4643-B131-16C542D0437C}"/>
    <hyperlink ref="V5" location="'Comprador_caracterizacion'!A24" display="=A24" xr:uid="{5212F4BC-A38D-47D2-A671-689E1225E947}"/>
    <hyperlink ref="X5" location="'Comprador_caracterizacion'!A27" display="=A27" xr:uid="{FDA8E8C6-442F-492F-9472-E5DE43B9FD39}"/>
    <hyperlink ref="Y5" location="'Comprador_caracterizacion'!A29" display="=A29" xr:uid="{51CA0A8B-FA3D-402B-B57F-8B47858355DB}"/>
    <hyperlink ref="Z5" location="'Comprador_caracterizacion'!A30" display="=A30" xr:uid="{E8DC2B97-9182-4C5C-BB60-7506A2002A2E}"/>
    <hyperlink ref="A26:B28" location="'Comprador_Caracterizacion'!V5" display="Registra cuenta del comprador" xr:uid="{F4CA7A77-7BB5-499A-861A-93B7441CACC4}"/>
    <hyperlink ref="A31:B32" location="'Comprador_Caracterizacion'!W5" display="Actualizar datos del comprador" xr:uid="{E3373A2E-145A-4D10-B780-D8C1DC74CBBA}"/>
    <hyperlink ref="A33:B33" location="'Comprador_Caracterizacion'!X5" display="Consultar comprador por su identificador" xr:uid="{C284E91E-6E01-41B7-BDB8-9C629B0D9C24}"/>
    <hyperlink ref="A34:B35" location="'Comprador_Caracterizacion'!Y5" display="Eliminar cuenta del comprador" xr:uid="{08EC2C2A-0096-49FB-91F5-68B7953E3068}"/>
  </hyperlinks>
  <pageMargins left="0.7" right="0.7" top="0.75" bottom="0.75" header="0.3" footer="0.3"/>
  <legacyDrawing r:id="rId1"/>
  <extLst>
    <ext xmlns:x14="http://schemas.microsoft.com/office/spreadsheetml/2009/9/main" uri="{CCE6A557-97BC-4b89-ADB6-D9C93CAAB3DF}">
      <x14:dataValidations xmlns:xm="http://schemas.microsoft.com/office/excel/2006/main" count="4">
        <x14:dataValidation type="list" allowBlank="1" showInputMessage="1" showErrorMessage="1" xr:uid="{39F12F0E-D177-406B-8B73-2EF73C81716D}">
          <x14:formula1>
            <xm:f>'Valores '!$D$2:$D$3</xm:f>
          </x14:formula1>
          <xm:sqref>L6:L7 L14:T14 M6:T13</xm:sqref>
        </x14:dataValidation>
        <x14:dataValidation type="list" allowBlank="1" showInputMessage="1" showErrorMessage="1" xr:uid="{0D8100D5-256C-43E3-9108-C56452A06964}">
          <x14:formula1>
            <xm:f>'Valores '!$C$2:$C$4</xm:f>
          </x14:formula1>
          <xm:sqref>G15</xm:sqref>
        </x14:dataValidation>
        <x14:dataValidation type="list" allowBlank="1" showInputMessage="1" showErrorMessage="1" xr:uid="{6A52F478-8796-4373-826E-A83A29889503}">
          <x14:formula1>
            <xm:f>'Valores '!$C$2:$C$5</xm:f>
          </x14:formula1>
          <xm:sqref>G6:G8 G10 G12 G14</xm:sqref>
        </x14:dataValidation>
        <x14:dataValidation type="list" allowBlank="1" showInputMessage="1" showErrorMessage="1" xr:uid="{25D0D64D-F5E8-4641-A05F-E6B331978C53}">
          <x14:formula1>
            <xm:f>'Valores '!$A$1:$A$19</xm:f>
          </x14:formula1>
          <xm:sqref>B6:B14</xm:sqref>
        </x14:dataValidation>
      </x14:dataValidations>
    </ext>
  </extLst>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BD44F-E81C-478B-8480-923D92D3F83E}">
  <sheetPr>
    <tabColor theme="3" tint="0.249977111117893"/>
  </sheetPr>
  <dimension ref="A2:T15"/>
  <sheetViews>
    <sheetView topLeftCell="C8" workbookViewId="0">
      <selection activeCell="H11" sqref="H11"/>
    </sheetView>
  </sheetViews>
  <sheetFormatPr defaultColWidth="9.140625" defaultRowHeight="15"/>
  <cols>
    <col min="1" max="1" width="23.7109375" customWidth="1"/>
    <col min="2" max="2" width="32.85546875" customWidth="1"/>
    <col min="3" max="3" width="29.85546875" customWidth="1"/>
    <col min="4" max="4" width="27.85546875" customWidth="1"/>
    <col min="5" max="5" width="32.28515625" customWidth="1"/>
    <col min="6" max="6" width="24.28515625" customWidth="1"/>
    <col min="7" max="7" width="34.5703125" customWidth="1"/>
    <col min="8" max="8" width="49" customWidth="1"/>
    <col min="9" max="9" width="33.85546875" customWidth="1"/>
    <col min="10" max="10" width="41.140625" customWidth="1"/>
    <col min="11" max="11" width="38" customWidth="1"/>
    <col min="12" max="12" width="39.5703125" customWidth="1"/>
    <col min="13" max="13" width="42" customWidth="1"/>
    <col min="14" max="14" width="39.140625" customWidth="1"/>
    <col min="20" max="20" width="26" customWidth="1"/>
  </cols>
  <sheetData>
    <row r="2" spans="1:20" ht="15.75" customHeight="1">
      <c r="A2" s="867" t="s">
        <v>215</v>
      </c>
      <c r="B2" s="2172" t="s">
        <v>8</v>
      </c>
      <c r="C2" s="2172"/>
      <c r="D2" s="2172"/>
      <c r="E2" s="2172"/>
      <c r="F2" s="2172"/>
      <c r="G2" s="2172"/>
      <c r="H2" s="2172"/>
      <c r="I2" s="2172"/>
      <c r="J2" s="2172"/>
      <c r="K2" s="2172"/>
      <c r="L2" s="2172"/>
      <c r="M2" s="2173"/>
      <c r="T2" t="s">
        <v>2523</v>
      </c>
    </row>
    <row r="3" spans="1:20">
      <c r="A3" s="868" t="s">
        <v>127</v>
      </c>
      <c r="B3" s="2174" t="s">
        <v>216</v>
      </c>
      <c r="C3" s="2174"/>
      <c r="D3" s="2174"/>
      <c r="E3" s="2174"/>
      <c r="F3" s="2174"/>
      <c r="G3" s="2174"/>
      <c r="H3" s="2174"/>
      <c r="I3" s="2174"/>
      <c r="J3" s="2174"/>
      <c r="K3" s="2174"/>
      <c r="L3" s="2174"/>
      <c r="M3" s="2175"/>
      <c r="T3" t="s">
        <v>2524</v>
      </c>
    </row>
    <row r="4" spans="1:20" ht="20.25" customHeight="1">
      <c r="A4" s="869" t="s">
        <v>217</v>
      </c>
      <c r="B4" s="2167" t="s">
        <v>218</v>
      </c>
      <c r="C4" s="2167"/>
      <c r="D4" s="870" t="s">
        <v>219</v>
      </c>
      <c r="E4" s="2169" t="s">
        <v>220</v>
      </c>
      <c r="F4" s="2169"/>
      <c r="G4" s="2171" t="s">
        <v>221</v>
      </c>
      <c r="H4" s="2171"/>
      <c r="I4" s="873" t="s">
        <v>222</v>
      </c>
      <c r="J4" s="874" t="s">
        <v>223</v>
      </c>
      <c r="K4" s="875" t="s">
        <v>224</v>
      </c>
      <c r="L4" s="2176" t="s">
        <v>225</v>
      </c>
      <c r="M4" s="2177" t="s">
        <v>226</v>
      </c>
    </row>
    <row r="5" spans="1:20">
      <c r="A5" s="2166" t="s">
        <v>217</v>
      </c>
      <c r="B5" s="2167" t="s">
        <v>227</v>
      </c>
      <c r="C5" s="2167" t="s">
        <v>3</v>
      </c>
      <c r="D5" s="2168" t="s">
        <v>228</v>
      </c>
      <c r="E5" s="2169" t="s">
        <v>229</v>
      </c>
      <c r="F5" s="2169"/>
      <c r="G5" s="2171" t="s">
        <v>230</v>
      </c>
      <c r="H5" s="2171"/>
      <c r="I5" s="2178" t="s">
        <v>231</v>
      </c>
      <c r="J5" s="2179" t="s">
        <v>232</v>
      </c>
      <c r="K5" s="2180" t="s">
        <v>233</v>
      </c>
      <c r="L5" s="2176"/>
      <c r="M5" s="2177"/>
    </row>
    <row r="6" spans="1:20">
      <c r="A6" s="2166"/>
      <c r="B6" s="2167"/>
      <c r="C6" s="2167"/>
      <c r="D6" s="2168"/>
      <c r="E6" s="871" t="s">
        <v>234</v>
      </c>
      <c r="F6" s="871" t="s">
        <v>3</v>
      </c>
      <c r="G6" s="872" t="s">
        <v>235</v>
      </c>
      <c r="H6" s="872" t="s">
        <v>3</v>
      </c>
      <c r="I6" s="2178"/>
      <c r="J6" s="2179"/>
      <c r="K6" s="2180"/>
      <c r="L6" s="2176"/>
      <c r="M6" s="2177"/>
    </row>
    <row r="7" spans="1:20" ht="30.75">
      <c r="A7" s="2164" t="s">
        <v>8</v>
      </c>
      <c r="B7" s="2165" t="s">
        <v>2525</v>
      </c>
      <c r="C7" s="2165" t="s">
        <v>2526</v>
      </c>
      <c r="D7" s="2165" t="s">
        <v>8</v>
      </c>
      <c r="E7" s="2165"/>
      <c r="F7" s="2165"/>
      <c r="G7" s="848" t="s">
        <v>2527</v>
      </c>
      <c r="H7" s="848" t="s">
        <v>2528</v>
      </c>
      <c r="I7" s="2165"/>
      <c r="J7" s="2165" t="s">
        <v>2529</v>
      </c>
      <c r="K7" s="2165"/>
      <c r="L7" s="848"/>
      <c r="M7" s="2187" t="s">
        <v>2530</v>
      </c>
    </row>
    <row r="8" spans="1:20" ht="30.75">
      <c r="A8" s="2164"/>
      <c r="B8" s="2165"/>
      <c r="C8" s="2165"/>
      <c r="D8" s="2165"/>
      <c r="E8" s="2165"/>
      <c r="F8" s="2165"/>
      <c r="G8" s="876" t="s">
        <v>2531</v>
      </c>
      <c r="H8" s="876" t="s">
        <v>2532</v>
      </c>
      <c r="I8" s="2165"/>
      <c r="J8" s="2165"/>
      <c r="K8" s="2165"/>
      <c r="L8" s="848"/>
      <c r="M8" s="2187"/>
    </row>
    <row r="9" spans="1:20" ht="30.75">
      <c r="A9" s="2164"/>
      <c r="B9" s="2165"/>
      <c r="C9" s="2165"/>
      <c r="D9" s="2165"/>
      <c r="E9" s="2165"/>
      <c r="F9" s="2165"/>
      <c r="G9" s="848" t="s">
        <v>2533</v>
      </c>
      <c r="H9" s="848" t="s">
        <v>2534</v>
      </c>
      <c r="I9" s="2165"/>
      <c r="J9" s="2165"/>
      <c r="K9" s="2165"/>
      <c r="L9" s="848"/>
      <c r="M9" s="2187"/>
    </row>
    <row r="10" spans="1:20" ht="45.75">
      <c r="A10" s="2164"/>
      <c r="B10" s="2165"/>
      <c r="C10" s="2165"/>
      <c r="D10" s="2165"/>
      <c r="E10" s="2165"/>
      <c r="F10" s="2165"/>
      <c r="G10" s="848" t="s">
        <v>2535</v>
      </c>
      <c r="H10" s="848" t="s">
        <v>1391</v>
      </c>
      <c r="I10" s="2165"/>
      <c r="J10" s="2165"/>
      <c r="K10" s="2165"/>
      <c r="L10" s="848"/>
      <c r="M10" s="2187"/>
    </row>
    <row r="11" spans="1:20" s="860" customFormat="1" ht="60.75">
      <c r="A11" s="863" t="s">
        <v>263</v>
      </c>
      <c r="B11" s="859" t="s">
        <v>2536</v>
      </c>
      <c r="C11" s="859" t="s">
        <v>2537</v>
      </c>
      <c r="D11" s="859" t="s">
        <v>8</v>
      </c>
      <c r="E11" s="864" t="s">
        <v>2538</v>
      </c>
      <c r="F11" s="859" t="s">
        <v>2539</v>
      </c>
      <c r="G11" s="859" t="s">
        <v>2540</v>
      </c>
      <c r="H11" s="859" t="s">
        <v>2494</v>
      </c>
      <c r="I11" s="877" t="s">
        <v>2541</v>
      </c>
      <c r="J11" s="859" t="s">
        <v>2542</v>
      </c>
      <c r="K11" s="859" t="s">
        <v>2543</v>
      </c>
      <c r="L11" s="878" t="s">
        <v>2544</v>
      </c>
      <c r="M11" s="865" t="s">
        <v>2545</v>
      </c>
    </row>
    <row r="12" spans="1:20" s="861" customFormat="1" ht="30" customHeight="1">
      <c r="A12" s="2181" t="s">
        <v>8</v>
      </c>
      <c r="B12" s="2170" t="s">
        <v>2546</v>
      </c>
      <c r="C12" s="2170" t="s">
        <v>2547</v>
      </c>
      <c r="D12" s="2170" t="s">
        <v>829</v>
      </c>
      <c r="E12" s="2170"/>
      <c r="F12" s="2170" t="s">
        <v>214</v>
      </c>
      <c r="G12" s="879" t="s">
        <v>2548</v>
      </c>
      <c r="H12" s="866" t="s">
        <v>2549</v>
      </c>
      <c r="I12" s="2170"/>
      <c r="J12" s="2186" t="s">
        <v>2550</v>
      </c>
      <c r="K12" s="2170"/>
      <c r="L12" s="2182" t="s">
        <v>2544</v>
      </c>
      <c r="M12" s="2184" t="s">
        <v>1600</v>
      </c>
    </row>
    <row r="13" spans="1:20" s="861" customFormat="1" ht="30" customHeight="1">
      <c r="A13" s="2181"/>
      <c r="B13" s="2170"/>
      <c r="C13" s="2170"/>
      <c r="D13" s="2170"/>
      <c r="E13" s="2170"/>
      <c r="F13" s="2170"/>
      <c r="G13" s="880" t="s">
        <v>2551</v>
      </c>
      <c r="H13" s="881" t="s">
        <v>2552</v>
      </c>
      <c r="I13" s="2170"/>
      <c r="J13" s="2186"/>
      <c r="K13" s="2170"/>
      <c r="L13" s="2183"/>
      <c r="M13" s="2185"/>
    </row>
    <row r="14" spans="1:20" s="794" customFormat="1" ht="29.25">
      <c r="A14" s="882" t="s">
        <v>8</v>
      </c>
      <c r="B14" s="883" t="s">
        <v>2553</v>
      </c>
      <c r="C14" s="883" t="s">
        <v>2554</v>
      </c>
      <c r="D14" s="883" t="s">
        <v>8</v>
      </c>
      <c r="E14" s="883"/>
      <c r="F14" s="883"/>
      <c r="G14" s="884" t="s">
        <v>2555</v>
      </c>
      <c r="H14" s="885" t="s">
        <v>2556</v>
      </c>
      <c r="I14" s="883"/>
      <c r="J14" s="883" t="s">
        <v>2557</v>
      </c>
      <c r="K14" s="883"/>
      <c r="L14" s="883" t="s">
        <v>2544</v>
      </c>
      <c r="M14" s="886"/>
    </row>
    <row r="15" spans="1:20" s="862" customFormat="1" ht="30.75">
      <c r="A15" s="887" t="s">
        <v>8</v>
      </c>
      <c r="B15" s="851" t="s">
        <v>2558</v>
      </c>
      <c r="C15" s="851" t="s">
        <v>2559</v>
      </c>
      <c r="D15" s="851" t="s">
        <v>8</v>
      </c>
      <c r="E15" s="851"/>
      <c r="F15" s="851"/>
      <c r="G15" s="888" t="s">
        <v>2560</v>
      </c>
      <c r="H15" s="851" t="s">
        <v>2561</v>
      </c>
      <c r="I15" s="851"/>
      <c r="J15" s="851" t="s">
        <v>2562</v>
      </c>
      <c r="K15" s="851"/>
      <c r="L15" s="851" t="s">
        <v>2544</v>
      </c>
      <c r="M15" s="889" t="s">
        <v>2563</v>
      </c>
    </row>
  </sheetData>
  <mergeCells count="37">
    <mergeCell ref="L12:L13"/>
    <mergeCell ref="M12:M13"/>
    <mergeCell ref="J12:J13"/>
    <mergeCell ref="M7:M10"/>
    <mergeCell ref="I12:I13"/>
    <mergeCell ref="K12:K13"/>
    <mergeCell ref="A12:A13"/>
    <mergeCell ref="B12:B13"/>
    <mergeCell ref="C12:C13"/>
    <mergeCell ref="D12:D13"/>
    <mergeCell ref="E12:E13"/>
    <mergeCell ref="F12:F13"/>
    <mergeCell ref="G5:H5"/>
    <mergeCell ref="B2:M2"/>
    <mergeCell ref="B3:M3"/>
    <mergeCell ref="B4:C4"/>
    <mergeCell ref="E4:F4"/>
    <mergeCell ref="G4:H4"/>
    <mergeCell ref="L4:L6"/>
    <mergeCell ref="M4:M6"/>
    <mergeCell ref="I5:I6"/>
    <mergeCell ref="J5:J6"/>
    <mergeCell ref="K5:K6"/>
    <mergeCell ref="I7:I10"/>
    <mergeCell ref="J7:J10"/>
    <mergeCell ref="K7:K10"/>
    <mergeCell ref="F7:F10"/>
    <mergeCell ref="A5:A6"/>
    <mergeCell ref="B5:B6"/>
    <mergeCell ref="C5:C6"/>
    <mergeCell ref="D5:D6"/>
    <mergeCell ref="E5:F5"/>
    <mergeCell ref="A7:A10"/>
    <mergeCell ref="B7:B10"/>
    <mergeCell ref="C7:C10"/>
    <mergeCell ref="D7:D10"/>
    <mergeCell ref="E7:E10"/>
  </mergeCells>
  <hyperlinks>
    <hyperlink ref="B3:M3" location="'comprador_muestreo'!A1" display="Muestreo de datos….." xr:uid="{F1A4AD9E-2E42-4749-B0F9-E9621A17958B}"/>
  </hyperlink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3E6EF-460D-4FE1-B50C-733FE96BE507}">
  <sheetPr>
    <tabColor theme="6" tint="-0.499984740745262"/>
  </sheetPr>
  <dimension ref="A1:F13"/>
  <sheetViews>
    <sheetView workbookViewId="0">
      <selection activeCell="C2" sqref="C2"/>
    </sheetView>
  </sheetViews>
  <sheetFormatPr defaultColWidth="9.140625" defaultRowHeight="15"/>
  <cols>
    <col min="1" max="2" width="27.140625" customWidth="1"/>
    <col min="3" max="3" width="25.42578125" customWidth="1"/>
    <col min="4" max="4" width="52.140625" customWidth="1"/>
    <col min="16381" max="16381" width="9.140625" bestFit="1" customWidth="1"/>
  </cols>
  <sheetData>
    <row r="1" spans="1:6" ht="15" customHeight="1">
      <c r="A1" s="1318" t="s">
        <v>1193</v>
      </c>
      <c r="B1" s="1318"/>
      <c r="C1" s="1318"/>
      <c r="D1" s="19"/>
      <c r="E1" s="5"/>
      <c r="F1" s="5"/>
    </row>
    <row r="2" spans="1:6" ht="32.25">
      <c r="A2" s="130" t="s">
        <v>1816</v>
      </c>
      <c r="B2" s="130" t="s">
        <v>2564</v>
      </c>
      <c r="C2" s="130" t="s">
        <v>2565</v>
      </c>
      <c r="D2" s="130" t="s">
        <v>1983</v>
      </c>
      <c r="E2" s="8"/>
    </row>
    <row r="3" spans="1:6">
      <c r="A3" s="9" t="s">
        <v>100</v>
      </c>
      <c r="B3" s="9" t="s">
        <v>101</v>
      </c>
      <c r="C3" s="9" t="s">
        <v>2566</v>
      </c>
      <c r="D3" s="131" t="s">
        <v>445</v>
      </c>
      <c r="E3" s="8"/>
    </row>
    <row r="4" spans="1:6" ht="29.25">
      <c r="A4" s="9" t="s">
        <v>1991</v>
      </c>
      <c r="B4" s="9" t="s">
        <v>107</v>
      </c>
      <c r="C4" s="7" t="s">
        <v>709</v>
      </c>
      <c r="D4" s="131" t="str">
        <f>A4 &amp; "--" &amp; "--" &amp; C4 &amp; "--"</f>
        <v>1dd50760-29bf-4cb0-b222-cd5a3739b600----2.499.000,00 COP--</v>
      </c>
      <c r="E4" s="8"/>
    </row>
    <row r="5" spans="1:6" ht="29.25">
      <c r="A5" s="9" t="s">
        <v>1629</v>
      </c>
      <c r="B5" s="9" t="s">
        <v>120</v>
      </c>
      <c r="C5" s="7" t="s">
        <v>717</v>
      </c>
      <c r="D5" s="131" t="str">
        <f>A5 &amp; "--" &amp; "--" &amp; C5 &amp; "--"</f>
        <v>f6e0f79b-4c3f-47ad-9da2-2b87429d7731----304.900,00 COP--</v>
      </c>
    </row>
    <row r="6" spans="1:6" ht="29.25">
      <c r="A6" s="9" t="s">
        <v>2000</v>
      </c>
      <c r="B6" s="9" t="s">
        <v>110</v>
      </c>
      <c r="C6" s="7" t="s">
        <v>713</v>
      </c>
      <c r="D6" s="131" t="str">
        <f>A6 &amp; "--" &amp; "--" &amp; C6 &amp; "--"</f>
        <v>f077ddde-9bdf-40c8-a367-16378c931017----4.639.000,00 COP--</v>
      </c>
    </row>
    <row r="7" spans="1:6" ht="43.5">
      <c r="A7" s="9" t="s">
        <v>2005</v>
      </c>
      <c r="B7" s="9" t="s">
        <v>113</v>
      </c>
      <c r="C7" s="7" t="s">
        <v>721</v>
      </c>
      <c r="D7" s="131" t="str">
        <f>A7 &amp; "--" &amp; "--" &amp; C7 &amp; "--"</f>
        <v>2857a62b-d278-48b5-acbe-4929d529142e----30.673,38 MXN--</v>
      </c>
    </row>
    <row r="8" spans="1:6" ht="29.25">
      <c r="A8" s="100" t="s">
        <v>2009</v>
      </c>
      <c r="B8" s="9" t="s">
        <v>117</v>
      </c>
      <c r="C8" s="7" t="s">
        <v>725</v>
      </c>
      <c r="D8" s="131" t="str">
        <f>A8 &amp; "--" &amp; "--" &amp; C8 &amp; "--"</f>
        <v>3a7d5e94-1f2c-4b8a-b0e6-5d49a8f7c3e2----1.026,28 USD--</v>
      </c>
      <c r="E8" s="8"/>
    </row>
    <row r="9" spans="1:6" ht="29.25">
      <c r="A9" s="9" t="s">
        <v>1634</v>
      </c>
      <c r="B9" s="441" t="s">
        <v>123</v>
      </c>
      <c r="C9" s="9" t="s">
        <v>728</v>
      </c>
      <c r="D9" s="131" t="str">
        <f>A9 &amp; "--" &amp; "--" &amp; C9 &amp; "--"</f>
        <v>e3051e0d-589b-4bb9-ac99-14610588a964----3.147,17 USD--</v>
      </c>
    </row>
    <row r="10" spans="1:6">
      <c r="B10" s="151"/>
      <c r="C10" s="3"/>
    </row>
    <row r="11" spans="1:6">
      <c r="B11" s="151"/>
      <c r="C11" s="3"/>
      <c r="E11" s="8"/>
    </row>
    <row r="12" spans="1:6">
      <c r="E12" s="8"/>
    </row>
    <row r="13" spans="1:6">
      <c r="C13" t="s">
        <v>214</v>
      </c>
      <c r="E13" s="8"/>
    </row>
  </sheetData>
  <mergeCells count="1">
    <mergeCell ref="A1:C1"/>
  </mergeCells>
  <hyperlinks>
    <hyperlink ref="D1" location="'Modelo de dominio'!A1" display="&lt;&lt; volver al modelo de dominio" xr:uid="{5E2C9639-441C-4095-8566-C287389B40F2}"/>
    <hyperlink ref="A1:C1" location="'Objetos de dominio'!A1" display="&lt;&lt; volver al listado de objetos de dominio" xr:uid="{29DAC3BE-D976-496F-8FB7-2FA31241C5A5}"/>
  </hyperlinks>
  <pageMargins left="0.7" right="0.7" top="0.75" bottom="0.75" header="0.3" footer="0.3"/>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6FA32E-E958-4B01-81F7-5155D873B45E}">
  <sheetPr>
    <tabColor theme="6" tint="-0.499984740745262"/>
  </sheetPr>
  <dimension ref="A1:AC27"/>
  <sheetViews>
    <sheetView topLeftCell="A7" workbookViewId="0">
      <selection activeCell="A6" sqref="A6:A8"/>
    </sheetView>
  </sheetViews>
  <sheetFormatPr defaultColWidth="9.140625" defaultRowHeight="15"/>
  <cols>
    <col min="1" max="1" width="23.7109375" customWidth="1"/>
    <col min="2" max="2" width="18.140625" customWidth="1"/>
    <col min="3" max="3" width="16.140625" customWidth="1"/>
    <col min="4" max="4" width="15.5703125" customWidth="1"/>
    <col min="5" max="5" width="9.28515625" customWidth="1"/>
    <col min="6" max="6" width="27.42578125" customWidth="1"/>
    <col min="7" max="7" width="15.7109375" customWidth="1"/>
    <col min="8" max="8" width="20.42578125" customWidth="1"/>
    <col min="9" max="9" width="22.5703125" customWidth="1"/>
    <col min="10" max="10" width="35.42578125" customWidth="1"/>
    <col min="11" max="11" width="21.85546875" customWidth="1"/>
    <col min="12" max="12" width="19.42578125" customWidth="1"/>
    <col min="13" max="13" width="32.85546875" customWidth="1"/>
    <col min="14" max="14" width="30.85546875" customWidth="1"/>
    <col min="15" max="15" width="18.28515625" customWidth="1"/>
    <col min="16" max="16" width="27.42578125" customWidth="1"/>
    <col min="17" max="17" width="34.140625" customWidth="1"/>
    <col min="18" max="18" width="18.140625" customWidth="1"/>
    <col min="19" max="19" width="11.28515625" customWidth="1"/>
    <col min="20" max="20" width="20" customWidth="1"/>
    <col min="21" max="21" width="71.85546875" customWidth="1"/>
    <col min="22" max="22" width="23.28515625" customWidth="1"/>
    <col min="23" max="23" width="30.28515625" customWidth="1"/>
    <col min="24" max="24" width="27" customWidth="1"/>
    <col min="25" max="25" width="23.28515625" customWidth="1"/>
    <col min="26" max="26" width="21.5703125" customWidth="1"/>
    <col min="27" max="27" width="24.5703125" customWidth="1"/>
  </cols>
  <sheetData>
    <row r="1" spans="1:29">
      <c r="A1" s="1621" t="s">
        <v>93</v>
      </c>
      <c r="B1" s="1621"/>
      <c r="C1" s="1621" t="s">
        <v>1</v>
      </c>
      <c r="D1" s="1621"/>
      <c r="E1" s="1621" t="s">
        <v>125</v>
      </c>
      <c r="F1" s="1621"/>
      <c r="G1" s="1621"/>
      <c r="H1" s="44"/>
      <c r="I1" s="44"/>
      <c r="J1" s="44"/>
      <c r="K1" s="44"/>
      <c r="L1" s="44"/>
      <c r="M1" s="54"/>
      <c r="N1" s="54"/>
      <c r="O1" s="44"/>
      <c r="P1" s="44"/>
      <c r="Q1" s="44"/>
      <c r="R1" s="44"/>
      <c r="S1" s="44"/>
      <c r="T1" s="44"/>
      <c r="U1" s="44"/>
      <c r="Y1" s="70"/>
    </row>
    <row r="2" spans="1:29">
      <c r="A2" s="43" t="s">
        <v>126</v>
      </c>
      <c r="B2" s="1816" t="s">
        <v>5</v>
      </c>
      <c r="C2" s="1816"/>
      <c r="D2" s="1816"/>
      <c r="E2" s="1816"/>
      <c r="F2" s="1816"/>
      <c r="G2" s="1816"/>
      <c r="H2" s="1816"/>
      <c r="I2" s="1816"/>
      <c r="J2" s="1816"/>
      <c r="K2" s="1816"/>
      <c r="L2" s="1816"/>
      <c r="M2" s="1816"/>
      <c r="N2" s="1816"/>
      <c r="O2" s="1816"/>
      <c r="P2" s="1816"/>
      <c r="Q2" s="1816"/>
      <c r="R2" s="1816"/>
      <c r="S2" s="1816"/>
      <c r="T2" s="1816"/>
      <c r="U2" s="1816"/>
      <c r="Y2" s="2201"/>
      <c r="Z2" s="2201"/>
      <c r="AA2" s="2201"/>
    </row>
    <row r="3" spans="1:29">
      <c r="A3" s="43" t="s">
        <v>127</v>
      </c>
      <c r="B3" s="1818" t="s">
        <v>2567</v>
      </c>
      <c r="C3" s="1818"/>
      <c r="D3" s="1818"/>
      <c r="E3" s="1818"/>
      <c r="F3" s="1818"/>
      <c r="G3" s="1818"/>
      <c r="H3" s="1818"/>
      <c r="I3" s="1818"/>
      <c r="J3" s="1818"/>
      <c r="K3" s="1818"/>
      <c r="L3" s="1818"/>
      <c r="M3" s="1818"/>
      <c r="N3" s="1818"/>
      <c r="O3" s="1818"/>
      <c r="P3" s="1818"/>
      <c r="Q3" s="1818"/>
      <c r="R3" s="1818"/>
      <c r="S3" s="1818"/>
      <c r="T3" s="1818"/>
      <c r="U3" s="1818"/>
      <c r="Y3" s="49"/>
      <c r="Z3" s="49"/>
      <c r="AA3" s="49"/>
    </row>
    <row r="4" spans="1:29">
      <c r="A4" s="43" t="s">
        <v>129</v>
      </c>
      <c r="B4" s="2202" t="s">
        <v>7</v>
      </c>
      <c r="C4" s="2202"/>
      <c r="D4" s="2202"/>
      <c r="E4" s="2202"/>
      <c r="F4" s="2202"/>
      <c r="G4" s="2202"/>
      <c r="H4" s="2202"/>
      <c r="I4" s="2202"/>
      <c r="J4" s="2202"/>
      <c r="K4" s="2202"/>
      <c r="L4" s="2202"/>
      <c r="M4" s="2202"/>
      <c r="N4" s="2202"/>
      <c r="O4" s="2202"/>
      <c r="P4" s="2202"/>
      <c r="Q4" s="2202"/>
      <c r="R4" s="2202"/>
      <c r="S4" s="2202"/>
      <c r="T4" s="2202"/>
      <c r="U4" s="2202"/>
      <c r="Y4" s="151"/>
      <c r="Z4" s="151"/>
      <c r="AA4" s="151"/>
    </row>
    <row r="5" spans="1:29" ht="29.25">
      <c r="A5" s="51" t="s">
        <v>130</v>
      </c>
      <c r="B5" s="50" t="s">
        <v>131</v>
      </c>
      <c r="C5" s="50" t="s">
        <v>132</v>
      </c>
      <c r="D5" s="50" t="s">
        <v>133</v>
      </c>
      <c r="E5" s="50" t="s">
        <v>134</v>
      </c>
      <c r="F5" s="51" t="s">
        <v>135</v>
      </c>
      <c r="G5" s="51" t="s">
        <v>136</v>
      </c>
      <c r="H5" s="51" t="s">
        <v>137</v>
      </c>
      <c r="I5" s="51" t="s">
        <v>138</v>
      </c>
      <c r="J5" s="51" t="s">
        <v>139</v>
      </c>
      <c r="K5" s="51" t="s">
        <v>140</v>
      </c>
      <c r="L5" s="51" t="s">
        <v>141</v>
      </c>
      <c r="M5" s="52" t="s">
        <v>142</v>
      </c>
      <c r="N5" s="53" t="s">
        <v>143</v>
      </c>
      <c r="O5" s="51" t="s">
        <v>144</v>
      </c>
      <c r="P5" s="51" t="s">
        <v>145</v>
      </c>
      <c r="Q5" s="51" t="s">
        <v>146</v>
      </c>
      <c r="R5" s="51" t="s">
        <v>147</v>
      </c>
      <c r="S5" s="51" t="s">
        <v>148</v>
      </c>
      <c r="T5" s="51" t="s">
        <v>149</v>
      </c>
      <c r="U5" s="51" t="s">
        <v>150</v>
      </c>
      <c r="V5" s="524" t="str">
        <f>A19</f>
        <v>Registrar nueva compra</v>
      </c>
      <c r="W5" s="525" t="str">
        <f>A22</f>
        <v>Validar disponibilidad de productos</v>
      </c>
      <c r="X5" s="543" t="str">
        <f>A23</f>
        <v>Generar resumen de compra</v>
      </c>
      <c r="Y5" s="544" t="str">
        <f>A24</f>
        <v>Solicitar verificación</v>
      </c>
      <c r="Z5" s="545" t="str">
        <f>A25</f>
        <v>Liberar pago al vendedor</v>
      </c>
      <c r="AA5" s="546" t="str">
        <f>A27</f>
        <v>consultar compra por ID</v>
      </c>
    </row>
    <row r="6" spans="1:29" s="68" customFormat="1" ht="101.25">
      <c r="A6" s="9" t="str">
        <f>Compra_Muestreo!A3</f>
        <v>id</v>
      </c>
      <c r="B6" s="7" t="s">
        <v>154</v>
      </c>
      <c r="C6" s="7">
        <v>36</v>
      </c>
      <c r="D6" s="7">
        <v>36</v>
      </c>
      <c r="E6" s="7" t="s">
        <v>155</v>
      </c>
      <c r="F6" s="7" t="s">
        <v>155</v>
      </c>
      <c r="G6" s="7" t="s">
        <v>155</v>
      </c>
      <c r="H6" s="7" t="s">
        <v>155</v>
      </c>
      <c r="I6" s="67" t="s">
        <v>155</v>
      </c>
      <c r="J6" s="9" t="s">
        <v>156</v>
      </c>
      <c r="K6" s="9" t="s">
        <v>157</v>
      </c>
      <c r="L6" s="7" t="s">
        <v>158</v>
      </c>
      <c r="M6" s="7" t="s">
        <v>159</v>
      </c>
      <c r="N6" s="7" t="s">
        <v>159</v>
      </c>
      <c r="O6" s="7" t="s">
        <v>159</v>
      </c>
      <c r="P6" s="7" t="s">
        <v>158</v>
      </c>
      <c r="Q6" s="7" t="s">
        <v>159</v>
      </c>
      <c r="R6" s="7" t="s">
        <v>158</v>
      </c>
      <c r="S6" s="7" t="s">
        <v>159</v>
      </c>
      <c r="T6" s="7" t="s">
        <v>159</v>
      </c>
      <c r="U6" s="9" t="s">
        <v>2568</v>
      </c>
      <c r="V6" s="433"/>
      <c r="W6" s="437"/>
      <c r="X6" s="474"/>
      <c r="Y6" s="540"/>
      <c r="Z6" s="541"/>
      <c r="AA6" s="542"/>
      <c r="AB6"/>
      <c r="AC6"/>
    </row>
    <row r="7" spans="1:29" s="68" customFormat="1" ht="101.25">
      <c r="A7" s="9" t="str">
        <f>Compra_Muestreo!B3</f>
        <v>CompradorId</v>
      </c>
      <c r="B7" s="7" t="s">
        <v>154</v>
      </c>
      <c r="C7" s="7">
        <v>36</v>
      </c>
      <c r="D7" s="7">
        <v>36</v>
      </c>
      <c r="E7" s="7" t="s">
        <v>155</v>
      </c>
      <c r="F7" s="7" t="s">
        <v>155</v>
      </c>
      <c r="G7" s="7" t="s">
        <v>155</v>
      </c>
      <c r="H7" s="7" t="s">
        <v>155</v>
      </c>
      <c r="I7" s="67" t="s">
        <v>155</v>
      </c>
      <c r="J7" s="9" t="s">
        <v>156</v>
      </c>
      <c r="K7" s="9" t="s">
        <v>157</v>
      </c>
      <c r="L7" s="7" t="s">
        <v>158</v>
      </c>
      <c r="M7" s="7" t="s">
        <v>159</v>
      </c>
      <c r="N7" s="7" t="s">
        <v>159</v>
      </c>
      <c r="O7" s="7" t="s">
        <v>159</v>
      </c>
      <c r="P7" s="7" t="s">
        <v>158</v>
      </c>
      <c r="Q7" s="7" t="s">
        <v>159</v>
      </c>
      <c r="R7" s="7" t="s">
        <v>158</v>
      </c>
      <c r="S7" s="7" t="s">
        <v>159</v>
      </c>
      <c r="T7" s="7" t="s">
        <v>158</v>
      </c>
      <c r="U7" s="9" t="s">
        <v>2569</v>
      </c>
      <c r="V7" s="433"/>
      <c r="W7" s="437"/>
      <c r="X7" s="474"/>
      <c r="Y7" s="540"/>
      <c r="Z7" s="541"/>
      <c r="AA7" s="542"/>
      <c r="AB7"/>
      <c r="AC7"/>
    </row>
    <row r="8" spans="1:29" s="68" customFormat="1">
      <c r="A8" s="9" t="str">
        <f>Compra_Muestreo!C3</f>
        <v>MontoTotal</v>
      </c>
      <c r="B8" s="7" t="s">
        <v>383</v>
      </c>
      <c r="C8" s="7">
        <v>1</v>
      </c>
      <c r="D8" s="7">
        <v>11</v>
      </c>
      <c r="E8" s="7">
        <v>2</v>
      </c>
      <c r="F8" s="7">
        <v>2</v>
      </c>
      <c r="G8" s="7" t="s">
        <v>155</v>
      </c>
      <c r="H8" s="7">
        <v>0</v>
      </c>
      <c r="I8" s="7" t="s">
        <v>384</v>
      </c>
      <c r="J8" s="7" t="s">
        <v>2570</v>
      </c>
      <c r="K8" s="7">
        <v>0</v>
      </c>
      <c r="L8" s="7" t="s">
        <v>1552</v>
      </c>
      <c r="M8" s="7" t="s">
        <v>159</v>
      </c>
      <c r="N8" s="7" t="s">
        <v>159</v>
      </c>
      <c r="O8" s="7" t="s">
        <v>158</v>
      </c>
      <c r="P8" s="7" t="s">
        <v>159</v>
      </c>
      <c r="Q8" s="7" t="s">
        <v>159</v>
      </c>
      <c r="R8" s="7" t="s">
        <v>159</v>
      </c>
      <c r="S8" s="7" t="s">
        <v>158</v>
      </c>
      <c r="T8" s="7" t="s">
        <v>158</v>
      </c>
      <c r="U8" s="7" t="s">
        <v>1553</v>
      </c>
      <c r="V8" s="433"/>
      <c r="W8" s="437"/>
      <c r="X8" s="474"/>
      <c r="Y8" s="523"/>
      <c r="Z8" s="99"/>
      <c r="AA8" s="530"/>
      <c r="AB8"/>
      <c r="AC8"/>
    </row>
    <row r="9" spans="1:29">
      <c r="A9" s="48"/>
      <c r="M9" s="20"/>
      <c r="N9" s="20"/>
    </row>
    <row r="10" spans="1:29">
      <c r="M10" s="20"/>
      <c r="N10" s="20"/>
    </row>
    <row r="11" spans="1:29">
      <c r="A11" s="1350" t="s">
        <v>169</v>
      </c>
      <c r="B11" s="1351"/>
      <c r="C11" s="1352"/>
      <c r="M11" s="20"/>
      <c r="N11" s="20"/>
    </row>
    <row r="12" spans="1:29">
      <c r="A12" s="78" t="s">
        <v>2</v>
      </c>
      <c r="B12" s="81" t="s">
        <v>150</v>
      </c>
      <c r="C12" s="414" t="s">
        <v>170</v>
      </c>
      <c r="L12" s="20"/>
      <c r="M12" s="20"/>
    </row>
    <row r="13" spans="1:29" ht="22.5" customHeight="1">
      <c r="A13" s="1446" t="s">
        <v>2571</v>
      </c>
      <c r="B13" s="1447" t="str">
        <f>Compra_Muestreo!D2</f>
        <v>Combinación única que indica que el identificador de una compra, no se puede repetir</v>
      </c>
      <c r="C13" s="74" t="str">
        <f>Compra_Muestreo!A3</f>
        <v>id</v>
      </c>
      <c r="F13" s="57"/>
      <c r="G13" s="57"/>
      <c r="M13" s="20"/>
      <c r="N13" s="20"/>
    </row>
    <row r="14" spans="1:29" ht="60.75" customHeight="1">
      <c r="A14" s="2203"/>
      <c r="B14" s="1754"/>
      <c r="C14" s="73" t="str">
        <f>Compra_Muestreo!C3</f>
        <v>MontoTotal</v>
      </c>
    </row>
    <row r="17" spans="1:18">
      <c r="A17" s="2893" t="s">
        <v>172</v>
      </c>
      <c r="B17" s="2870"/>
      <c r="C17" s="2870" t="s">
        <v>3</v>
      </c>
      <c r="D17" s="2870"/>
      <c r="E17" s="2870"/>
      <c r="F17" s="2870"/>
      <c r="G17" s="2870" t="s">
        <v>173</v>
      </c>
      <c r="H17" s="2870"/>
      <c r="I17" s="2870"/>
      <c r="J17" s="2870" t="s">
        <v>174</v>
      </c>
      <c r="K17" s="2870"/>
      <c r="L17" s="2870"/>
      <c r="M17" s="2870"/>
      <c r="N17" s="2870"/>
      <c r="O17" s="2870" t="s">
        <v>175</v>
      </c>
      <c r="P17" s="2870"/>
      <c r="Q17" s="2870" t="s">
        <v>176</v>
      </c>
      <c r="R17" s="2871"/>
    </row>
    <row r="18" spans="1:18">
      <c r="A18" s="2872"/>
      <c r="B18" s="2873"/>
      <c r="C18" s="2873"/>
      <c r="D18" s="2873"/>
      <c r="E18" s="2873"/>
      <c r="F18" s="2873"/>
      <c r="G18" s="477" t="s">
        <v>177</v>
      </c>
      <c r="H18" s="477" t="s">
        <v>178</v>
      </c>
      <c r="I18" s="477" t="s">
        <v>3</v>
      </c>
      <c r="J18" s="477" t="s">
        <v>179</v>
      </c>
      <c r="K18" s="2873" t="s">
        <v>3</v>
      </c>
      <c r="L18" s="2873"/>
      <c r="M18" s="2873"/>
      <c r="N18" s="2873"/>
      <c r="O18" s="477" t="s">
        <v>180</v>
      </c>
      <c r="P18" s="477" t="s">
        <v>3</v>
      </c>
      <c r="Q18" s="477" t="s">
        <v>181</v>
      </c>
      <c r="R18" s="478" t="s">
        <v>182</v>
      </c>
    </row>
    <row r="19" spans="1:18" ht="29.25">
      <c r="A19" s="1680" t="s">
        <v>2572</v>
      </c>
      <c r="B19" s="1681"/>
      <c r="C19" s="1682" t="s">
        <v>2573</v>
      </c>
      <c r="D19" s="1682"/>
      <c r="E19" s="1682"/>
      <c r="F19" s="1682"/>
      <c r="G19" s="1683" t="s">
        <v>738</v>
      </c>
      <c r="H19" s="1683" t="s">
        <v>5</v>
      </c>
      <c r="I19" s="1682" t="s">
        <v>2574</v>
      </c>
      <c r="J19" s="1683" t="s">
        <v>5</v>
      </c>
      <c r="K19" s="1682" t="s">
        <v>2575</v>
      </c>
      <c r="L19" s="1682"/>
      <c r="M19" s="1682"/>
      <c r="N19" s="1682"/>
      <c r="O19" s="459" t="s">
        <v>2576</v>
      </c>
      <c r="P19" s="495" t="s">
        <v>2577</v>
      </c>
      <c r="Q19" s="495" t="s">
        <v>743</v>
      </c>
      <c r="R19" s="482" t="s">
        <v>744</v>
      </c>
    </row>
    <row r="20" spans="1:18" ht="43.5">
      <c r="A20" s="1680"/>
      <c r="B20" s="1681"/>
      <c r="C20" s="1682"/>
      <c r="D20" s="1682"/>
      <c r="E20" s="1682"/>
      <c r="F20" s="1682"/>
      <c r="G20" s="1683"/>
      <c r="H20" s="1683"/>
      <c r="I20" s="1682"/>
      <c r="J20" s="1683"/>
      <c r="K20" s="1682"/>
      <c r="L20" s="1682"/>
      <c r="M20" s="1682"/>
      <c r="N20" s="1682"/>
      <c r="O20" s="459" t="s">
        <v>2578</v>
      </c>
      <c r="P20" s="497" t="s">
        <v>2579</v>
      </c>
      <c r="Q20" s="497" t="s">
        <v>2580</v>
      </c>
      <c r="R20" s="482" t="s">
        <v>190</v>
      </c>
    </row>
    <row r="21" spans="1:18" ht="43.5">
      <c r="A21" s="1680"/>
      <c r="B21" s="1681"/>
      <c r="C21" s="1682"/>
      <c r="D21" s="1682"/>
      <c r="E21" s="1682"/>
      <c r="F21" s="1682"/>
      <c r="G21" s="1683"/>
      <c r="H21" s="1683"/>
      <c r="I21" s="1682"/>
      <c r="J21" s="1683"/>
      <c r="K21" s="1682"/>
      <c r="L21" s="1682"/>
      <c r="M21" s="1682"/>
      <c r="N21" s="1682"/>
      <c r="O21" s="459" t="s">
        <v>2581</v>
      </c>
      <c r="P21" s="497" t="s">
        <v>2582</v>
      </c>
      <c r="Q21" s="497" t="s">
        <v>2583</v>
      </c>
      <c r="R21" s="482" t="s">
        <v>190</v>
      </c>
    </row>
    <row r="22" spans="1:18" ht="81" customHeight="1">
      <c r="A22" s="1691" t="s">
        <v>2584</v>
      </c>
      <c r="B22" s="1654"/>
      <c r="C22" s="1814" t="s">
        <v>2585</v>
      </c>
      <c r="D22" s="1814"/>
      <c r="E22" s="1814"/>
      <c r="F22" s="1814"/>
      <c r="G22" s="460" t="s">
        <v>18</v>
      </c>
      <c r="H22" s="460" t="s">
        <v>2586</v>
      </c>
      <c r="I22" s="480" t="s">
        <v>2587</v>
      </c>
      <c r="J22" s="460" t="s">
        <v>2588</v>
      </c>
      <c r="K22" s="1814" t="s">
        <v>2587</v>
      </c>
      <c r="L22" s="1814"/>
      <c r="M22" s="1814"/>
      <c r="N22" s="1814"/>
      <c r="O22" s="460" t="s">
        <v>2589</v>
      </c>
      <c r="P22" s="500" t="s">
        <v>2590</v>
      </c>
      <c r="Q22" s="535" t="s">
        <v>2591</v>
      </c>
      <c r="R22" s="538" t="s">
        <v>1416</v>
      </c>
    </row>
    <row r="23" spans="1:18" ht="63" customHeight="1">
      <c r="A23" s="1686" t="s">
        <v>2080</v>
      </c>
      <c r="B23" s="1687"/>
      <c r="C23" s="1452" t="s">
        <v>2592</v>
      </c>
      <c r="D23" s="1452"/>
      <c r="E23" s="1452"/>
      <c r="F23" s="1452"/>
      <c r="G23" s="461" t="s">
        <v>1514</v>
      </c>
      <c r="H23" s="461" t="s">
        <v>5</v>
      </c>
      <c r="I23" s="492" t="s">
        <v>2593</v>
      </c>
      <c r="J23" s="461" t="s">
        <v>1278</v>
      </c>
      <c r="K23" s="1452" t="s">
        <v>2594</v>
      </c>
      <c r="L23" s="1452"/>
      <c r="M23" s="1452"/>
      <c r="N23" s="1452"/>
      <c r="O23" s="461" t="s">
        <v>2595</v>
      </c>
      <c r="P23" s="506" t="s">
        <v>2596</v>
      </c>
      <c r="Q23" s="506" t="s">
        <v>2597</v>
      </c>
      <c r="R23" s="484" t="s">
        <v>190</v>
      </c>
    </row>
    <row r="24" spans="1:18" ht="57.75">
      <c r="A24" s="2140" t="s">
        <v>2598</v>
      </c>
      <c r="B24" s="1799"/>
      <c r="C24" s="1794" t="s">
        <v>2599</v>
      </c>
      <c r="D24" s="1794"/>
      <c r="E24" s="1794"/>
      <c r="F24" s="1794"/>
      <c r="G24" s="462" t="s">
        <v>2600</v>
      </c>
      <c r="H24" s="462" t="s">
        <v>312</v>
      </c>
      <c r="I24" s="511" t="s">
        <v>2601</v>
      </c>
      <c r="J24" s="462" t="s">
        <v>28</v>
      </c>
      <c r="K24" s="1794" t="s">
        <v>2602</v>
      </c>
      <c r="L24" s="1794"/>
      <c r="M24" s="1794"/>
      <c r="N24" s="1794"/>
      <c r="O24" s="462" t="s">
        <v>2603</v>
      </c>
      <c r="P24" s="508" t="s">
        <v>2604</v>
      </c>
      <c r="Q24" s="508" t="s">
        <v>2605</v>
      </c>
      <c r="R24" s="513" t="s">
        <v>190</v>
      </c>
    </row>
    <row r="25" spans="1:18" ht="57.75" customHeight="1">
      <c r="A25" s="2196" t="s">
        <v>1276</v>
      </c>
      <c r="B25" s="2197"/>
      <c r="C25" s="2198" t="s">
        <v>2606</v>
      </c>
      <c r="D25" s="2198"/>
      <c r="E25" s="2198"/>
      <c r="F25" s="2198"/>
      <c r="G25" s="2194" t="s">
        <v>2607</v>
      </c>
      <c r="H25" s="2194" t="s">
        <v>312</v>
      </c>
      <c r="I25" s="2200" t="s">
        <v>2608</v>
      </c>
      <c r="J25" s="2199" t="s">
        <v>16</v>
      </c>
      <c r="K25" s="2198" t="s">
        <v>2609</v>
      </c>
      <c r="L25" s="2198"/>
      <c r="M25" s="2198"/>
      <c r="N25" s="2198"/>
      <c r="O25" s="2194" t="s">
        <v>2610</v>
      </c>
      <c r="P25" s="2195" t="s">
        <v>2611</v>
      </c>
      <c r="Q25" s="2188" t="s">
        <v>2612</v>
      </c>
      <c r="R25" s="2189" t="s">
        <v>190</v>
      </c>
    </row>
    <row r="26" spans="1:18">
      <c r="A26" s="2196"/>
      <c r="B26" s="2197"/>
      <c r="C26" s="2198"/>
      <c r="D26" s="2198"/>
      <c r="E26" s="2198"/>
      <c r="F26" s="2198"/>
      <c r="G26" s="2194"/>
      <c r="H26" s="2194"/>
      <c r="I26" s="2200"/>
      <c r="J26" s="2199"/>
      <c r="K26" s="2198"/>
      <c r="L26" s="2198"/>
      <c r="M26" s="2198"/>
      <c r="N26" s="2198"/>
      <c r="O26" s="2194"/>
      <c r="P26" s="2195"/>
      <c r="Q26" s="2188"/>
      <c r="R26" s="2189"/>
    </row>
    <row r="27" spans="1:18" ht="69" customHeight="1">
      <c r="A27" s="2191" t="s">
        <v>2613</v>
      </c>
      <c r="B27" s="2192"/>
      <c r="C27" s="2190" t="s">
        <v>2614</v>
      </c>
      <c r="D27" s="2190"/>
      <c r="E27" s="2190"/>
      <c r="F27" s="2190"/>
      <c r="G27" s="533" t="s">
        <v>100</v>
      </c>
      <c r="H27" s="533" t="s">
        <v>312</v>
      </c>
      <c r="I27" s="534" t="s">
        <v>2615</v>
      </c>
      <c r="J27" s="533" t="s">
        <v>5</v>
      </c>
      <c r="K27" s="2193" t="s">
        <v>2616</v>
      </c>
      <c r="L27" s="2193"/>
      <c r="M27" s="2193"/>
      <c r="N27" s="2193"/>
      <c r="O27" s="533" t="s">
        <v>2617</v>
      </c>
      <c r="P27" s="536" t="s">
        <v>2618</v>
      </c>
      <c r="Q27" s="537" t="s">
        <v>2619</v>
      </c>
      <c r="R27" s="539" t="s">
        <v>1420</v>
      </c>
    </row>
  </sheetData>
  <mergeCells count="47">
    <mergeCell ref="A13:A14"/>
    <mergeCell ref="B13:B14"/>
    <mergeCell ref="A1:B1"/>
    <mergeCell ref="C1:D1"/>
    <mergeCell ref="E1:G1"/>
    <mergeCell ref="B2:U2"/>
    <mergeCell ref="B3:U3"/>
    <mergeCell ref="A11:C11"/>
    <mergeCell ref="Y2:AA2"/>
    <mergeCell ref="B4:U4"/>
    <mergeCell ref="Q17:R17"/>
    <mergeCell ref="K18:N18"/>
    <mergeCell ref="A19:B21"/>
    <mergeCell ref="C19:F21"/>
    <mergeCell ref="G19:G21"/>
    <mergeCell ref="H19:H21"/>
    <mergeCell ref="I19:I21"/>
    <mergeCell ref="J19:J21"/>
    <mergeCell ref="K19:N21"/>
    <mergeCell ref="A17:B18"/>
    <mergeCell ref="C17:F18"/>
    <mergeCell ref="G17:I17"/>
    <mergeCell ref="J17:N17"/>
    <mergeCell ref="O17:P17"/>
    <mergeCell ref="A22:B22"/>
    <mergeCell ref="C22:F22"/>
    <mergeCell ref="K22:N22"/>
    <mergeCell ref="A23:B23"/>
    <mergeCell ref="C23:F23"/>
    <mergeCell ref="K23:N23"/>
    <mergeCell ref="A24:B24"/>
    <mergeCell ref="C24:F24"/>
    <mergeCell ref="K24:N24"/>
    <mergeCell ref="A25:B26"/>
    <mergeCell ref="C25:F26"/>
    <mergeCell ref="J25:J26"/>
    <mergeCell ref="K25:N26"/>
    <mergeCell ref="G25:G26"/>
    <mergeCell ref="H25:H26"/>
    <mergeCell ref="I25:I26"/>
    <mergeCell ref="Q25:Q26"/>
    <mergeCell ref="R25:R26"/>
    <mergeCell ref="C27:F27"/>
    <mergeCell ref="A27:B27"/>
    <mergeCell ref="K27:N27"/>
    <mergeCell ref="O25:O26"/>
    <mergeCell ref="P25:P26"/>
  </mergeCells>
  <hyperlinks>
    <hyperlink ref="C1:D1" location="'Modelo de dominio'!A1" display="&lt;&lt; volver al modelo de dominio" xr:uid="{A4745AF5-4DEF-4B26-A9EC-97A335AA6944}"/>
    <hyperlink ref="B4" location="'Vendedor'!A1" display="Ver" xr:uid="{A6169F67-27FD-4B65-B656-05D73962CD56}"/>
    <hyperlink ref="E1:G1" location="'Compra_Muestreo'!A1" display="&lt;&lt;Volver a muestreo" xr:uid="{98F18A85-FA13-47D1-8802-65CC85A56AE5}"/>
    <hyperlink ref="A1:B1" location="'Objetos de dominio'!A1" display="&lt;&lt; Volver al listado de objetos de dominio " xr:uid="{FC0EE594-5D54-4293-8AAF-C0008E75840C}"/>
    <hyperlink ref="B4:U4" location="'compra_muestreo'!A1" display="Ver" xr:uid="{400B8E1E-7C59-43F3-BBD2-271C738AD9F1}"/>
    <hyperlink ref="V5" location="'Compra_Caracterizacion'!A24" display="=A24" xr:uid="{63888739-7FA4-410D-9D70-E8967039A2F3}"/>
    <hyperlink ref="W5" location="'Compra_Caracterizacion'!A27" display="=A27" xr:uid="{3FFE0DE5-9CA3-4FAA-8B86-A069BEECDB53}"/>
    <hyperlink ref="X5" location="'Compra_Caracterizacion'!A28" display="=A28" xr:uid="{1F5FDE58-B443-453D-933B-4AF8976157F6}"/>
    <hyperlink ref="Y5" location="'Compra_Caracterizacion'!A29" display="=A29" xr:uid="{E302149F-4E1F-4F3C-8054-33B705D003FA}"/>
    <hyperlink ref="Z5" location="'Compra_Caracterizacion'!A30" display="=A30" xr:uid="{749B8E2A-F4A1-4A1C-93FC-DE7211253D5C}"/>
    <hyperlink ref="AA5" location="'Compra_Caracterizacion'!A32" display="=A32" xr:uid="{9ECD3B52-C5CC-4A9A-83AC-D6BCDD57FEE9}"/>
    <hyperlink ref="A19:B21" location="'Compra_Caracterizacion'!V5" display="Registrar nueva compra" xr:uid="{18030486-7F3D-4C0F-9BAA-3527EB8BA879}"/>
    <hyperlink ref="A22:B22" location="'Compra_Caracterizacion'!W5" display="Validar disponibilidad de productos" xr:uid="{8B946BE5-56AF-4FBC-809F-53880F9FF4B4}"/>
    <hyperlink ref="A23:B23" location="'Compra_Caracterizacion'!X5" display="Generar resumen de compra" xr:uid="{4D647E39-FC6A-42CD-82A0-3A26DF52EB78}"/>
    <hyperlink ref="A24:B24" location="'Compra_Caracterizacion'!Y5" display="Solicitar verificación" xr:uid="{702762B5-17DA-4787-98D8-6B442237EAC3}"/>
    <hyperlink ref="A25:B26" location="'Compra_Caracterizacion'!Z5" display="Liberar pago al vendedor" xr:uid="{E66DA7F0-BE21-43F1-9D5B-F5E6621689B6}"/>
    <hyperlink ref="A27:B27" location="'Compra_Caracterizacion'!AA5" display="consultar compra por ID" xr:uid="{C1B643BE-2720-48BE-A871-5C9236072E73}"/>
  </hyperlinks>
  <pageMargins left="0.7" right="0.7" top="0.75" bottom="0.75" header="0.3" footer="0.3"/>
  <legacyDrawing r:id="rId1"/>
  <extLst>
    <ext xmlns:x14="http://schemas.microsoft.com/office/spreadsheetml/2009/9/main" uri="{CCE6A557-97BC-4b89-ADB6-D9C93CAAB3DF}">
      <x14:dataValidations xmlns:xm="http://schemas.microsoft.com/office/excel/2006/main" count="4">
        <x14:dataValidation type="list" allowBlank="1" showInputMessage="1" showErrorMessage="1" xr:uid="{E9FD1305-6A7B-4836-8789-71BE501B0DF9}">
          <x14:formula1>
            <xm:f>'Valores '!$D$2:$D$3</xm:f>
          </x14:formula1>
          <xm:sqref>M6:T8 L6:L7</xm:sqref>
        </x14:dataValidation>
        <x14:dataValidation type="list" allowBlank="1" showInputMessage="1" showErrorMessage="1" xr:uid="{ECF6C198-C03E-4383-B84C-87E9C7EEC39B}">
          <x14:formula1>
            <xm:f>'Valores '!$C$2:$C$4</xm:f>
          </x14:formula1>
          <xm:sqref>G8:G10</xm:sqref>
        </x14:dataValidation>
        <x14:dataValidation type="list" allowBlank="1" showInputMessage="1" showErrorMessage="1" xr:uid="{6334F982-ED19-4238-8738-C251488B45F7}">
          <x14:formula1>
            <xm:f>'Valores '!$C$2:$C$5</xm:f>
          </x14:formula1>
          <xm:sqref>G6:G7</xm:sqref>
        </x14:dataValidation>
        <x14:dataValidation type="list" allowBlank="1" showInputMessage="1" showErrorMessage="1" xr:uid="{AABBB767-FA57-4AF0-BCC5-4735AE4EDE02}">
          <x14:formula1>
            <xm:f>'Valores '!$A$1:$A$19</xm:f>
          </x14:formula1>
          <xm:sqref>B6:B8</xm:sqref>
        </x14:dataValidation>
      </x14:dataValidations>
    </ext>
  </extLst>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D51993-538B-408A-9AD5-0B95D4093B7C}">
  <sheetPr>
    <tabColor theme="6" tint="-0.499984740745262"/>
  </sheetPr>
  <dimension ref="A2:M23"/>
  <sheetViews>
    <sheetView topLeftCell="E1" workbookViewId="0">
      <selection activeCell="E7" sqref="E7:E9"/>
    </sheetView>
  </sheetViews>
  <sheetFormatPr defaultColWidth="9.140625" defaultRowHeight="15"/>
  <cols>
    <col min="1" max="1" width="21.85546875" customWidth="1"/>
    <col min="2" max="2" width="14.85546875" customWidth="1"/>
    <col min="3" max="3" width="23" customWidth="1"/>
    <col min="4" max="4" width="27.140625" customWidth="1"/>
    <col min="5" max="5" width="18.7109375" customWidth="1"/>
    <col min="6" max="6" width="26" customWidth="1"/>
    <col min="7" max="7" width="21.140625" customWidth="1"/>
    <col min="8" max="8" width="31.85546875" customWidth="1"/>
    <col min="9" max="9" width="22" customWidth="1"/>
    <col min="10" max="10" width="28.28515625" customWidth="1"/>
    <col min="11" max="11" width="29.85546875" customWidth="1"/>
    <col min="12" max="12" width="28.28515625" customWidth="1"/>
    <col min="13" max="13" width="28.85546875" customWidth="1"/>
  </cols>
  <sheetData>
    <row r="2" spans="1:13">
      <c r="A2" s="239" t="s">
        <v>215</v>
      </c>
      <c r="B2" s="2826" t="s">
        <v>5</v>
      </c>
      <c r="C2" s="2826"/>
      <c r="D2" s="2826"/>
      <c r="E2" s="2826"/>
      <c r="F2" s="2826"/>
      <c r="G2" s="2826"/>
      <c r="H2" s="2826"/>
      <c r="I2" s="2826"/>
      <c r="J2" s="2826"/>
      <c r="K2" s="2826"/>
      <c r="L2" s="2826"/>
      <c r="M2" s="2827"/>
    </row>
    <row r="3" spans="1:13" ht="15" customHeight="1">
      <c r="A3" s="240" t="s">
        <v>127</v>
      </c>
      <c r="B3" s="1612" t="s">
        <v>216</v>
      </c>
      <c r="C3" s="1612"/>
      <c r="D3" s="1612"/>
      <c r="E3" s="1612"/>
      <c r="F3" s="1612"/>
      <c r="G3" s="1612"/>
      <c r="H3" s="1612"/>
      <c r="I3" s="1612"/>
      <c r="J3" s="1612"/>
      <c r="K3" s="1612"/>
      <c r="L3" s="1612"/>
      <c r="M3" s="1613"/>
    </row>
    <row r="4" spans="1:13">
      <c r="A4" s="241" t="s">
        <v>217</v>
      </c>
      <c r="B4" s="2267" t="s">
        <v>218</v>
      </c>
      <c r="C4" s="2267"/>
      <c r="D4" s="231" t="s">
        <v>219</v>
      </c>
      <c r="E4" s="2269" t="s">
        <v>220</v>
      </c>
      <c r="F4" s="2269"/>
      <c r="G4" s="2270" t="s">
        <v>221</v>
      </c>
      <c r="H4" s="2270"/>
      <c r="I4" s="233" t="s">
        <v>222</v>
      </c>
      <c r="J4" s="234" t="s">
        <v>223</v>
      </c>
      <c r="K4" s="235" t="s">
        <v>224</v>
      </c>
      <c r="L4" s="2895" t="s">
        <v>225</v>
      </c>
      <c r="M4" s="2896" t="s">
        <v>226</v>
      </c>
    </row>
    <row r="5" spans="1:13">
      <c r="A5" s="2897" t="s">
        <v>217</v>
      </c>
      <c r="B5" s="2267" t="s">
        <v>227</v>
      </c>
      <c r="C5" s="2267" t="s">
        <v>3</v>
      </c>
      <c r="D5" s="2268" t="s">
        <v>228</v>
      </c>
      <c r="E5" s="2269" t="s">
        <v>229</v>
      </c>
      <c r="F5" s="2269"/>
      <c r="G5" s="2898" t="s">
        <v>230</v>
      </c>
      <c r="H5" s="2898"/>
      <c r="I5" s="2899" t="s">
        <v>231</v>
      </c>
      <c r="J5" s="2900" t="s">
        <v>232</v>
      </c>
      <c r="K5" s="2901" t="s">
        <v>233</v>
      </c>
      <c r="L5" s="2895"/>
      <c r="M5" s="2896"/>
    </row>
    <row r="6" spans="1:13">
      <c r="A6" s="2897"/>
      <c r="B6" s="2267"/>
      <c r="C6" s="2267"/>
      <c r="D6" s="2268"/>
      <c r="E6" s="232" t="s">
        <v>234</v>
      </c>
      <c r="F6" s="232" t="s">
        <v>3</v>
      </c>
      <c r="G6" s="236" t="s">
        <v>235</v>
      </c>
      <c r="H6" s="236" t="s">
        <v>3</v>
      </c>
      <c r="I6" s="2899"/>
      <c r="J6" s="2900"/>
      <c r="K6" s="2901"/>
      <c r="L6" s="2895"/>
      <c r="M6" s="2896"/>
    </row>
    <row r="7" spans="1:13" ht="30.75">
      <c r="A7" s="2264" t="s">
        <v>8</v>
      </c>
      <c r="B7" s="2165" t="s">
        <v>2620</v>
      </c>
      <c r="C7" s="2165" t="s">
        <v>2621</v>
      </c>
      <c r="D7" s="2265" t="s">
        <v>5</v>
      </c>
      <c r="E7" s="2266"/>
      <c r="F7" s="2266"/>
      <c r="G7" s="237" t="s">
        <v>2622</v>
      </c>
      <c r="H7" s="238" t="s">
        <v>2623</v>
      </c>
      <c r="I7" s="2263"/>
      <c r="J7" s="2263" t="s">
        <v>2142</v>
      </c>
      <c r="K7" s="2263"/>
      <c r="L7" s="2229" t="s">
        <v>2624</v>
      </c>
      <c r="M7" s="2262" t="s">
        <v>2625</v>
      </c>
    </row>
    <row r="8" spans="1:13" ht="30">
      <c r="A8" s="2264"/>
      <c r="B8" s="2165"/>
      <c r="C8" s="2165"/>
      <c r="D8" s="2265"/>
      <c r="E8" s="2266"/>
      <c r="F8" s="2266"/>
      <c r="G8" s="219" t="s">
        <v>2626</v>
      </c>
      <c r="H8" s="220" t="s">
        <v>2627</v>
      </c>
      <c r="I8" s="2263"/>
      <c r="J8" s="2263"/>
      <c r="K8" s="2263"/>
      <c r="L8" s="2230"/>
      <c r="M8" s="2262"/>
    </row>
    <row r="9" spans="1:13" ht="45">
      <c r="A9" s="2264"/>
      <c r="B9" s="2165"/>
      <c r="C9" s="2165"/>
      <c r="D9" s="2265"/>
      <c r="E9" s="2266"/>
      <c r="F9" s="2266"/>
      <c r="G9" s="237" t="s">
        <v>2628</v>
      </c>
      <c r="H9" s="238" t="s">
        <v>2629</v>
      </c>
      <c r="I9" s="2263"/>
      <c r="J9" s="2263"/>
      <c r="K9" s="2263"/>
      <c r="L9" s="2231"/>
      <c r="M9" s="2262"/>
    </row>
    <row r="10" spans="1:13" ht="57.75" customHeight="1">
      <c r="A10" s="2256" t="s">
        <v>8</v>
      </c>
      <c r="B10" s="2259" t="s">
        <v>2630</v>
      </c>
      <c r="C10" s="2259" t="s">
        <v>2631</v>
      </c>
      <c r="D10" s="2238" t="s">
        <v>5</v>
      </c>
      <c r="E10" s="2238"/>
      <c r="F10" s="2238"/>
      <c r="G10" s="215" t="s">
        <v>2632</v>
      </c>
      <c r="H10" s="216" t="s">
        <v>2633</v>
      </c>
      <c r="I10" s="1919"/>
      <c r="J10" s="2225" t="s">
        <v>2634</v>
      </c>
      <c r="K10" s="1919"/>
      <c r="L10" s="1919" t="s">
        <v>2142</v>
      </c>
      <c r="M10" s="2216" t="s">
        <v>2635</v>
      </c>
    </row>
    <row r="11" spans="1:13" ht="30">
      <c r="A11" s="2257"/>
      <c r="B11" s="2260"/>
      <c r="C11" s="2260"/>
      <c r="D11" s="2239"/>
      <c r="E11" s="2239"/>
      <c r="F11" s="2239"/>
      <c r="G11" s="217" t="s">
        <v>2636</v>
      </c>
      <c r="H11" s="218" t="s">
        <v>2637</v>
      </c>
      <c r="I11" s="2228"/>
      <c r="J11" s="2226"/>
      <c r="K11" s="2228"/>
      <c r="L11" s="2228"/>
      <c r="M11" s="2217"/>
    </row>
    <row r="12" spans="1:13" ht="45">
      <c r="A12" s="2258"/>
      <c r="B12" s="2261"/>
      <c r="C12" s="2261"/>
      <c r="D12" s="2240"/>
      <c r="E12" s="2240"/>
      <c r="F12" s="2240"/>
      <c r="G12" s="217" t="s">
        <v>2638</v>
      </c>
      <c r="H12" s="218" t="s">
        <v>2639</v>
      </c>
      <c r="I12" s="1922"/>
      <c r="J12" s="2227"/>
      <c r="K12" s="1922"/>
      <c r="L12" s="1922"/>
      <c r="M12" s="2218"/>
    </row>
    <row r="13" spans="1:13" ht="30">
      <c r="A13" s="2252" t="s">
        <v>8</v>
      </c>
      <c r="B13" s="2254" t="s">
        <v>2086</v>
      </c>
      <c r="C13" s="2254" t="s">
        <v>2640</v>
      </c>
      <c r="D13" s="2241" t="s">
        <v>5</v>
      </c>
      <c r="E13" s="2241"/>
      <c r="F13" s="2241"/>
      <c r="G13" s="229" t="s">
        <v>2641</v>
      </c>
      <c r="H13" s="308" t="s">
        <v>2642</v>
      </c>
      <c r="I13" s="2219"/>
      <c r="J13" s="2219" t="s">
        <v>2090</v>
      </c>
      <c r="K13" s="2219"/>
      <c r="L13" s="2219" t="s">
        <v>2142</v>
      </c>
      <c r="M13" s="2222" t="s">
        <v>2643</v>
      </c>
    </row>
    <row r="14" spans="1:13" ht="30">
      <c r="A14" s="2253"/>
      <c r="B14" s="2255"/>
      <c r="C14" s="2255"/>
      <c r="D14" s="2242"/>
      <c r="E14" s="2242"/>
      <c r="F14" s="2242"/>
      <c r="G14" s="318" t="s">
        <v>2644</v>
      </c>
      <c r="H14" s="319" t="s">
        <v>2645</v>
      </c>
      <c r="I14" s="2220"/>
      <c r="J14" s="2220"/>
      <c r="K14" s="2220"/>
      <c r="L14" s="2220"/>
      <c r="M14" s="2223"/>
    </row>
    <row r="15" spans="1:13" ht="45">
      <c r="A15" s="2253"/>
      <c r="B15" s="2255"/>
      <c r="C15" s="2255"/>
      <c r="D15" s="2242"/>
      <c r="E15" s="2242"/>
      <c r="F15" s="2242"/>
      <c r="G15" s="318" t="s">
        <v>2646</v>
      </c>
      <c r="H15" s="319" t="s">
        <v>2647</v>
      </c>
      <c r="I15" s="2220"/>
      <c r="J15" s="2221"/>
      <c r="K15" s="2221"/>
      <c r="L15" s="2221"/>
      <c r="M15" s="2224"/>
    </row>
    <row r="16" spans="1:13" ht="45.75" customHeight="1">
      <c r="A16" s="1700" t="s">
        <v>24</v>
      </c>
      <c r="B16" s="1700" t="s">
        <v>2648</v>
      </c>
      <c r="C16" s="1701" t="s">
        <v>2649</v>
      </c>
      <c r="D16" s="1700" t="s">
        <v>1295</v>
      </c>
      <c r="E16" s="1700"/>
      <c r="F16" s="1700"/>
      <c r="G16" s="310" t="s">
        <v>2650</v>
      </c>
      <c r="H16" s="311" t="s">
        <v>2561</v>
      </c>
      <c r="I16" s="2236"/>
      <c r="J16" s="2236" t="s">
        <v>2651</v>
      </c>
      <c r="K16" s="2236"/>
      <c r="L16" s="2236" t="s">
        <v>2634</v>
      </c>
      <c r="M16" s="2204" t="s">
        <v>2652</v>
      </c>
    </row>
    <row r="17" spans="1:13" ht="30">
      <c r="A17" s="1700"/>
      <c r="B17" s="1700"/>
      <c r="C17" s="1701"/>
      <c r="D17" s="1700"/>
      <c r="E17" s="1700"/>
      <c r="F17" s="1700"/>
      <c r="G17" s="310" t="s">
        <v>2653</v>
      </c>
      <c r="H17" s="311" t="s">
        <v>2654</v>
      </c>
      <c r="I17" s="2237"/>
      <c r="J17" s="2237"/>
      <c r="K17" s="2237"/>
      <c r="L17" s="2237"/>
      <c r="M17" s="2205"/>
    </row>
    <row r="18" spans="1:13" ht="45">
      <c r="A18" s="2244" t="s">
        <v>263</v>
      </c>
      <c r="B18" s="2245" t="s">
        <v>2655</v>
      </c>
      <c r="C18" s="2245" t="s">
        <v>2656</v>
      </c>
      <c r="D18" s="2244" t="s">
        <v>5</v>
      </c>
      <c r="E18" s="2234"/>
      <c r="F18" s="2234"/>
      <c r="G18" s="323" t="s">
        <v>2657</v>
      </c>
      <c r="H18" s="324" t="s">
        <v>2658</v>
      </c>
      <c r="I18" s="2208"/>
      <c r="J18" s="2208" t="s">
        <v>2659</v>
      </c>
      <c r="K18" s="2208"/>
      <c r="L18" s="2208" t="s">
        <v>2660</v>
      </c>
      <c r="M18" s="2210" t="s">
        <v>2661</v>
      </c>
    </row>
    <row r="19" spans="1:13" ht="30">
      <c r="A19" s="2244"/>
      <c r="B19" s="2245"/>
      <c r="C19" s="2245"/>
      <c r="D19" s="2244"/>
      <c r="E19" s="2235"/>
      <c r="F19" s="2235"/>
      <c r="G19" s="323" t="s">
        <v>2662</v>
      </c>
      <c r="H19" s="324" t="s">
        <v>2663</v>
      </c>
      <c r="I19" s="2209"/>
      <c r="J19" s="2209"/>
      <c r="K19" s="2209"/>
      <c r="L19" s="2209"/>
      <c r="M19" s="2211"/>
    </row>
    <row r="20" spans="1:13" ht="30">
      <c r="A20" s="2232" t="s">
        <v>8</v>
      </c>
      <c r="B20" s="2246" t="s">
        <v>2664</v>
      </c>
      <c r="C20" s="2246" t="s">
        <v>2665</v>
      </c>
      <c r="D20" s="2233" t="s">
        <v>5</v>
      </c>
      <c r="E20" s="2232"/>
      <c r="F20" s="2232"/>
      <c r="G20" s="325" t="s">
        <v>2666</v>
      </c>
      <c r="H20" s="326" t="s">
        <v>2667</v>
      </c>
      <c r="I20" s="2214"/>
      <c r="J20" s="2214" t="s">
        <v>2668</v>
      </c>
      <c r="K20" s="2214"/>
      <c r="L20" s="2214" t="s">
        <v>2651</v>
      </c>
      <c r="M20" s="2214" t="s">
        <v>2669</v>
      </c>
    </row>
    <row r="21" spans="1:13" ht="30">
      <c r="A21" s="2233"/>
      <c r="B21" s="2247"/>
      <c r="C21" s="2247"/>
      <c r="D21" s="2248"/>
      <c r="E21" s="2233"/>
      <c r="F21" s="2233"/>
      <c r="G21" s="329" t="s">
        <v>2670</v>
      </c>
      <c r="H21" s="330" t="s">
        <v>2671</v>
      </c>
      <c r="I21" s="2215"/>
      <c r="J21" s="2215"/>
      <c r="K21" s="2215"/>
      <c r="L21" s="2215"/>
      <c r="M21" s="2215"/>
    </row>
    <row r="22" spans="1:13" ht="30">
      <c r="A22" s="2243" t="s">
        <v>8</v>
      </c>
      <c r="B22" s="2249" t="s">
        <v>2672</v>
      </c>
      <c r="C22" s="2249" t="s">
        <v>2673</v>
      </c>
      <c r="D22" s="2250" t="s">
        <v>5</v>
      </c>
      <c r="E22" s="2243"/>
      <c r="F22" s="2243"/>
      <c r="G22" s="327" t="s">
        <v>2674</v>
      </c>
      <c r="H22" s="328" t="s">
        <v>2675</v>
      </c>
      <c r="I22" s="2206"/>
      <c r="J22" s="2206" t="s">
        <v>2676</v>
      </c>
      <c r="K22" s="2206"/>
      <c r="L22" s="2212" t="s">
        <v>2677</v>
      </c>
      <c r="M22" s="2212" t="s">
        <v>2678</v>
      </c>
    </row>
    <row r="23" spans="1:13" ht="45">
      <c r="A23" s="2243"/>
      <c r="B23" s="2249"/>
      <c r="C23" s="2249"/>
      <c r="D23" s="2251"/>
      <c r="E23" s="2243"/>
      <c r="F23" s="2243"/>
      <c r="G23" s="327" t="s">
        <v>2679</v>
      </c>
      <c r="H23" s="328" t="s">
        <v>2680</v>
      </c>
      <c r="I23" s="2207"/>
      <c r="J23" s="2207"/>
      <c r="K23" s="2207"/>
      <c r="L23" s="2213"/>
      <c r="M23" s="2213"/>
    </row>
  </sheetData>
  <mergeCells count="93">
    <mergeCell ref="G5:H5"/>
    <mergeCell ref="B2:M2"/>
    <mergeCell ref="B3:M3"/>
    <mergeCell ref="B4:C4"/>
    <mergeCell ref="E4:F4"/>
    <mergeCell ref="G4:H4"/>
    <mergeCell ref="L4:L6"/>
    <mergeCell ref="M4:M6"/>
    <mergeCell ref="I5:I6"/>
    <mergeCell ref="J5:J6"/>
    <mergeCell ref="K5:K6"/>
    <mergeCell ref="A5:A6"/>
    <mergeCell ref="B5:B6"/>
    <mergeCell ref="C5:C6"/>
    <mergeCell ref="D5:D6"/>
    <mergeCell ref="E5:F5"/>
    <mergeCell ref="M7:M9"/>
    <mergeCell ref="I7:I9"/>
    <mergeCell ref="J7:J9"/>
    <mergeCell ref="K7:K9"/>
    <mergeCell ref="A7:A9"/>
    <mergeCell ref="B7:B9"/>
    <mergeCell ref="C7:C9"/>
    <mergeCell ref="D7:D9"/>
    <mergeCell ref="E7:E9"/>
    <mergeCell ref="F7:F9"/>
    <mergeCell ref="A10:A12"/>
    <mergeCell ref="C10:C12"/>
    <mergeCell ref="B10:B12"/>
    <mergeCell ref="D10:D12"/>
    <mergeCell ref="E10:E12"/>
    <mergeCell ref="A13:A15"/>
    <mergeCell ref="B13:B15"/>
    <mergeCell ref="C13:C15"/>
    <mergeCell ref="D13:D15"/>
    <mergeCell ref="E13:E15"/>
    <mergeCell ref="A16:A17"/>
    <mergeCell ref="B16:B17"/>
    <mergeCell ref="C16:C17"/>
    <mergeCell ref="D16:D17"/>
    <mergeCell ref="E16:E17"/>
    <mergeCell ref="F22:F23"/>
    <mergeCell ref="A18:A19"/>
    <mergeCell ref="B18:B19"/>
    <mergeCell ref="C18:C19"/>
    <mergeCell ref="D18:D19"/>
    <mergeCell ref="A20:A21"/>
    <mergeCell ref="C20:C21"/>
    <mergeCell ref="B20:B21"/>
    <mergeCell ref="D20:D21"/>
    <mergeCell ref="A22:A23"/>
    <mergeCell ref="B22:B23"/>
    <mergeCell ref="C22:C23"/>
    <mergeCell ref="D22:D23"/>
    <mergeCell ref="E22:E23"/>
    <mergeCell ref="I10:I12"/>
    <mergeCell ref="L7:L9"/>
    <mergeCell ref="K10:K12"/>
    <mergeCell ref="L10:L12"/>
    <mergeCell ref="E20:E21"/>
    <mergeCell ref="F20:F21"/>
    <mergeCell ref="E18:E19"/>
    <mergeCell ref="F18:F19"/>
    <mergeCell ref="I13:I15"/>
    <mergeCell ref="F16:F17"/>
    <mergeCell ref="I16:I17"/>
    <mergeCell ref="F10:F12"/>
    <mergeCell ref="F13:F15"/>
    <mergeCell ref="J16:J17"/>
    <mergeCell ref="K16:K17"/>
    <mergeCell ref="L16:L17"/>
    <mergeCell ref="M10:M12"/>
    <mergeCell ref="J13:J15"/>
    <mergeCell ref="K13:K15"/>
    <mergeCell ref="L13:L15"/>
    <mergeCell ref="M13:M15"/>
    <mergeCell ref="J10:J12"/>
    <mergeCell ref="M16:M17"/>
    <mergeCell ref="J22:J23"/>
    <mergeCell ref="K22:K23"/>
    <mergeCell ref="J18:J19"/>
    <mergeCell ref="I18:I19"/>
    <mergeCell ref="L18:L19"/>
    <mergeCell ref="K18:K19"/>
    <mergeCell ref="M18:M19"/>
    <mergeCell ref="I22:I23"/>
    <mergeCell ref="L22:L23"/>
    <mergeCell ref="M22:M23"/>
    <mergeCell ref="J20:J21"/>
    <mergeCell ref="L20:L21"/>
    <mergeCell ref="M20:M21"/>
    <mergeCell ref="I20:I21"/>
    <mergeCell ref="K20:K21"/>
  </mergeCells>
  <hyperlinks>
    <hyperlink ref="B3:M3" location="'Compra_Muestreo'!A1" display="Muestreo de datos….." xr:uid="{DF9ABF5E-BFA0-40FD-8C26-168095805B24}"/>
  </hyperlink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79974E-3989-4F4F-A3D4-65BEDA1B9F00}">
  <sheetPr>
    <tabColor theme="8" tint="-0.249977111117893"/>
  </sheetPr>
  <dimension ref="A1:H11"/>
  <sheetViews>
    <sheetView workbookViewId="0"/>
  </sheetViews>
  <sheetFormatPr defaultColWidth="9.140625" defaultRowHeight="15"/>
  <cols>
    <col min="1" max="3" width="26.140625" customWidth="1"/>
    <col min="4" max="6" width="25.5703125" customWidth="1"/>
    <col min="7" max="7" width="45.140625" customWidth="1"/>
  </cols>
  <sheetData>
    <row r="1" spans="1:8">
      <c r="A1" s="729" t="s">
        <v>1193</v>
      </c>
      <c r="B1" s="729"/>
      <c r="C1" s="729"/>
      <c r="D1" s="37" t="s">
        <v>1</v>
      </c>
      <c r="E1" s="37"/>
      <c r="F1" s="5"/>
      <c r="H1" s="5"/>
    </row>
    <row r="2" spans="1:8" ht="56.25" customHeight="1">
      <c r="A2" s="168" t="s">
        <v>2681</v>
      </c>
      <c r="B2" s="531" t="s">
        <v>2682</v>
      </c>
      <c r="C2" s="531" t="s">
        <v>1326</v>
      </c>
      <c r="D2" s="169" t="s">
        <v>2683</v>
      </c>
      <c r="E2" s="169" t="s">
        <v>2684</v>
      </c>
      <c r="F2" s="170" t="s">
        <v>2685</v>
      </c>
    </row>
    <row r="3" spans="1:8">
      <c r="A3" s="21" t="s">
        <v>576</v>
      </c>
      <c r="B3" s="702" t="s">
        <v>1334</v>
      </c>
      <c r="C3" s="532" t="s">
        <v>1335</v>
      </c>
      <c r="D3" s="14" t="s">
        <v>2686</v>
      </c>
      <c r="E3" s="14" t="s">
        <v>2687</v>
      </c>
      <c r="F3" s="26" t="s">
        <v>2688</v>
      </c>
    </row>
    <row r="4" spans="1:8" ht="29.25">
      <c r="A4" s="62" t="s">
        <v>2338</v>
      </c>
      <c r="B4" s="22">
        <v>1023567890</v>
      </c>
      <c r="C4" s="678" t="b">
        <v>1</v>
      </c>
      <c r="D4" s="127" t="s">
        <v>1220</v>
      </c>
      <c r="E4" s="127" t="s">
        <v>1220</v>
      </c>
      <c r="F4" s="13" t="str">
        <f>A4&amp; "--" &amp; B4</f>
        <v>e1e2a351-853f-4a0d-a76e-1391ae6af080--1023567890</v>
      </c>
    </row>
    <row r="5" spans="1:8" ht="43.5">
      <c r="A5" s="62" t="s">
        <v>2341</v>
      </c>
      <c r="B5" s="22">
        <v>1009234567</v>
      </c>
      <c r="C5" s="678" t="b">
        <v>1</v>
      </c>
      <c r="D5" s="158" t="s">
        <v>1225</v>
      </c>
      <c r="E5" s="158" t="s">
        <v>1225</v>
      </c>
      <c r="F5" s="13" t="str">
        <f t="shared" ref="F5:F9" si="0">A5&amp; "--" &amp; B5</f>
        <v>d5b898a6-b7ef-45dc-94fe-dd42c80e5001
--1009234567</v>
      </c>
    </row>
    <row r="6" spans="1:8" ht="43.5">
      <c r="A6" s="62" t="s">
        <v>2344</v>
      </c>
      <c r="B6" s="22">
        <v>1014567891</v>
      </c>
      <c r="C6" s="678" t="b">
        <v>1</v>
      </c>
      <c r="D6" s="158" t="s">
        <v>1229</v>
      </c>
      <c r="E6" s="158" t="s">
        <v>1229</v>
      </c>
      <c r="F6" s="13" t="str">
        <f t="shared" si="0"/>
        <v>356de0b9-3bb7-444c-a07a-bf50d90fc11c
--1014567891</v>
      </c>
    </row>
    <row r="7" spans="1:8" ht="43.5">
      <c r="A7" s="62" t="s">
        <v>2347</v>
      </c>
      <c r="B7" s="22">
        <v>1032789456</v>
      </c>
      <c r="C7" s="678" t="b">
        <v>1</v>
      </c>
      <c r="D7" s="158" t="s">
        <v>1233</v>
      </c>
      <c r="E7" s="127" t="s">
        <v>1233</v>
      </c>
      <c r="F7" s="13" t="str">
        <f t="shared" si="0"/>
        <v>daec7587-7c32-4b6f-8f30-83c9eae94d72
--1032789456</v>
      </c>
    </row>
    <row r="8" spans="1:8" ht="43.5">
      <c r="A8" s="142" t="s">
        <v>2350</v>
      </c>
      <c r="B8" s="22">
        <v>1059832471</v>
      </c>
      <c r="C8" s="706" t="b">
        <v>1</v>
      </c>
      <c r="D8" s="150" t="s">
        <v>1213</v>
      </c>
      <c r="E8" s="150" t="s">
        <v>2689</v>
      </c>
      <c r="F8" s="13" t="str">
        <f t="shared" si="0"/>
        <v>d8403b0b-c532-4b6f-aed1-11ccee6f6802
--1059832471</v>
      </c>
    </row>
    <row r="9" spans="1:8" ht="43.5">
      <c r="A9" s="103" t="s">
        <v>2355</v>
      </c>
      <c r="B9" s="676">
        <v>1067845123</v>
      </c>
      <c r="C9" s="705" t="b">
        <v>1</v>
      </c>
      <c r="D9" s="9" t="s">
        <v>1237</v>
      </c>
      <c r="E9" s="9" t="s">
        <v>1237</v>
      </c>
      <c r="F9" s="13" t="str">
        <f>A9&amp; "--" &amp; B9</f>
        <v>b146a068-cd18-4392-92d6-b823ff26ed0a--1067845123</v>
      </c>
    </row>
    <row r="10" spans="1:8">
      <c r="C10" s="703"/>
    </row>
    <row r="11" spans="1:8">
      <c r="C11" s="704"/>
    </row>
  </sheetData>
  <hyperlinks>
    <hyperlink ref="D4" location="'Verificador'!D3" display="7b2d750f-3dcd-463b-949d-b94078bfda34" xr:uid="{7F27357B-7C63-4EC2-B825-80CF0F5917EC}"/>
    <hyperlink ref="D5" location="'Verificador'!D4" display="d7f6a30e-8b9c-4e2e-a0f5-3c4d92ab7890" xr:uid="{A1F47934-8D5A-4D68-84B4-1E3E471704B8}"/>
    <hyperlink ref="D6" location="'Verificador'!D5" display="9c8e12af-2d44-45b3-bfd7-1a6e89dc4567" xr:uid="{C4DC0790-1B2D-441C-9CD3-7491E76055BB}"/>
    <hyperlink ref="D7" location="'Verificador'!D6" display="f3a9b27d-5c1e-4d8e-91a2-a8d6e7fbb123" xr:uid="{A303CDC7-CF65-43D9-AC9E-FCBFC5670A17}"/>
    <hyperlink ref="D8" location="'Verificador'!D4" display="5aa4b52c-7644-48ee-9687-0f24c4f7bfe4" xr:uid="{5D74C507-5D8C-418E-B50A-90506D598284}"/>
    <hyperlink ref="E4" location="'Verificador'!D3" display="7b2d750f-3dcd-463b-949d-b94078bfda34" xr:uid="{19A5881F-D9F8-4C04-B038-8C605220B999}"/>
    <hyperlink ref="E5" location="'Verificador'!D4" display="d7f6a30e-8b9c-4e2e-a0f5-3c4d92ab7890" xr:uid="{1E287930-4066-428A-AE43-D24E1BDF1EA1}"/>
    <hyperlink ref="E6" location="'Verificador'!D5" display="9c8e12af-2d44-45b3-bfd7-1a6e89dc4567" xr:uid="{E1D204DA-A57A-41EB-950A-CE22779B28A1}"/>
    <hyperlink ref="E7" location="'Verificador'!D6" display="f3a9b27d-5c1e-4d8e-91a2-a8d6e7fbb123" xr:uid="{BC0717C8-9CF9-4B63-8684-9947133DCBA4}"/>
    <hyperlink ref="E8" location="'Verificador'!D4" display="5aa4b52c-7644-48ee-9687-0f24c4f7bfe4" xr:uid="{8B9382D6-638B-4469-85F9-1E04A6C18AA6}"/>
  </hyperlinks>
  <pageMargins left="0.7" right="0.7" top="0.75" bottom="0.75" header="0.3" footer="0.3"/>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4AFCF-4AEB-485F-9A47-0DB4B1481617}">
  <sheetPr>
    <tabColor theme="8" tint="-0.249977111117893"/>
  </sheetPr>
  <dimension ref="A1:Z26"/>
  <sheetViews>
    <sheetView topLeftCell="A11" workbookViewId="0">
      <selection activeCell="C17" sqref="C17"/>
    </sheetView>
  </sheetViews>
  <sheetFormatPr defaultColWidth="9.140625" defaultRowHeight="15"/>
  <cols>
    <col min="1" max="1" width="23" style="8" customWidth="1"/>
    <col min="2" max="2" width="15.28515625" style="8" customWidth="1"/>
    <col min="3" max="3" width="18.42578125" style="8" customWidth="1"/>
    <col min="4" max="4" width="15.85546875" style="8" customWidth="1"/>
    <col min="5" max="5" width="12.5703125" style="8" customWidth="1"/>
    <col min="6" max="6" width="27.7109375" style="8" customWidth="1"/>
    <col min="7" max="7" width="16.7109375" style="8" customWidth="1"/>
    <col min="8" max="8" width="12.28515625" style="8" customWidth="1"/>
    <col min="9" max="9" width="19" style="8" customWidth="1"/>
    <col min="10" max="10" width="28.28515625" style="8" customWidth="1"/>
    <col min="11" max="11" width="15.85546875" style="8" customWidth="1"/>
    <col min="12" max="12" width="36.7109375" style="8" customWidth="1"/>
    <col min="13" max="13" width="34.140625" style="8" customWidth="1"/>
    <col min="14" max="14" width="30" style="8" customWidth="1"/>
    <col min="15" max="15" width="16.140625" style="8" customWidth="1"/>
    <col min="16" max="16" width="29.85546875" style="8" customWidth="1"/>
    <col min="17" max="17" width="27.5703125" style="8" customWidth="1"/>
    <col min="18" max="18" width="20.5703125" style="8" customWidth="1"/>
    <col min="19" max="19" width="10.7109375" style="8" customWidth="1"/>
    <col min="20" max="20" width="19.5703125" style="8" customWidth="1"/>
    <col min="21" max="21" width="34.140625" style="8" customWidth="1"/>
    <col min="22" max="22" width="16.7109375" style="8" bestFit="1" customWidth="1"/>
    <col min="23" max="23" width="15.28515625" style="8" bestFit="1" customWidth="1"/>
    <col min="24" max="24" width="15.42578125" style="8" bestFit="1" customWidth="1"/>
    <col min="25" max="25" width="25" style="8" bestFit="1" customWidth="1"/>
    <col min="26" max="16384" width="9.140625" style="8"/>
  </cols>
  <sheetData>
    <row r="1" spans="1:26">
      <c r="A1" s="1624" t="s">
        <v>93</v>
      </c>
      <c r="B1" s="1624"/>
      <c r="C1" s="1625" t="s">
        <v>1</v>
      </c>
      <c r="D1" s="1625"/>
      <c r="E1" s="1626" t="s">
        <v>125</v>
      </c>
      <c r="F1" s="1626"/>
      <c r="G1" s="1626"/>
      <c r="H1" s="68"/>
      <c r="I1" s="68"/>
      <c r="J1" s="68"/>
      <c r="K1" s="68"/>
      <c r="L1" s="68"/>
      <c r="M1" s="68"/>
      <c r="N1" s="68"/>
      <c r="O1" s="68"/>
      <c r="P1" s="68"/>
      <c r="Q1" s="68"/>
      <c r="R1" s="68"/>
      <c r="S1" s="68"/>
      <c r="T1" s="68"/>
      <c r="U1" s="68"/>
    </row>
    <row r="2" spans="1:26">
      <c r="A2" s="77" t="s">
        <v>126</v>
      </c>
      <c r="B2" s="1627" t="s">
        <v>12</v>
      </c>
      <c r="C2" s="1627"/>
      <c r="D2" s="1627"/>
      <c r="E2" s="1627"/>
      <c r="F2" s="1627"/>
      <c r="G2" s="1627"/>
      <c r="H2" s="1627"/>
      <c r="I2" s="1627"/>
      <c r="J2" s="1627"/>
      <c r="K2" s="1627"/>
      <c r="L2" s="1627"/>
      <c r="M2" s="1627"/>
      <c r="N2" s="1627"/>
      <c r="O2" s="1627"/>
      <c r="P2" s="1627"/>
      <c r="Q2" s="1627"/>
      <c r="R2" s="1627"/>
      <c r="S2" s="1627"/>
      <c r="T2" s="1627"/>
      <c r="U2" s="1627"/>
    </row>
    <row r="3" spans="1:26">
      <c r="A3" s="78" t="s">
        <v>127</v>
      </c>
      <c r="B3" s="1629" t="s">
        <v>2690</v>
      </c>
      <c r="C3" s="1629"/>
      <c r="D3" s="1629"/>
      <c r="E3" s="1629"/>
      <c r="F3" s="1629"/>
      <c r="G3" s="1629"/>
      <c r="H3" s="1629"/>
      <c r="I3" s="1629"/>
      <c r="J3" s="1629"/>
      <c r="K3" s="1629"/>
      <c r="L3" s="1629"/>
      <c r="M3" s="1629"/>
      <c r="N3" s="1629"/>
      <c r="O3" s="1629"/>
      <c r="P3" s="1629"/>
      <c r="Q3" s="1629"/>
      <c r="R3" s="1629"/>
      <c r="S3" s="1629"/>
      <c r="T3" s="1629"/>
      <c r="U3" s="1629"/>
    </row>
    <row r="4" spans="1:26">
      <c r="A4" s="79" t="s">
        <v>129</v>
      </c>
      <c r="B4" s="2146" t="s">
        <v>7</v>
      </c>
      <c r="C4" s="2146"/>
      <c r="D4" s="2146"/>
      <c r="E4" s="2146"/>
      <c r="F4" s="2146"/>
      <c r="G4" s="2146"/>
      <c r="H4" s="2146"/>
      <c r="I4" s="2146"/>
      <c r="J4" s="2146"/>
      <c r="K4" s="2146"/>
      <c r="L4" s="2146"/>
      <c r="M4" s="2146"/>
      <c r="N4" s="2146"/>
      <c r="O4" s="2146"/>
      <c r="P4" s="2146"/>
      <c r="Q4" s="2146"/>
      <c r="R4" s="2146"/>
      <c r="S4" s="2146"/>
      <c r="T4" s="2146"/>
      <c r="U4" s="2146"/>
    </row>
    <row r="5" spans="1:26">
      <c r="A5" s="17" t="s">
        <v>130</v>
      </c>
      <c r="B5" s="85" t="s">
        <v>131</v>
      </c>
      <c r="C5" s="85" t="s">
        <v>132</v>
      </c>
      <c r="D5" s="85" t="s">
        <v>133</v>
      </c>
      <c r="E5" s="85" t="s">
        <v>134</v>
      </c>
      <c r="F5" s="83" t="s">
        <v>135</v>
      </c>
      <c r="G5" s="83" t="s">
        <v>136</v>
      </c>
      <c r="H5" s="83" t="s">
        <v>137</v>
      </c>
      <c r="I5" s="83" t="s">
        <v>138</v>
      </c>
      <c r="J5" s="83" t="s">
        <v>139</v>
      </c>
      <c r="K5" s="83" t="s">
        <v>140</v>
      </c>
      <c r="L5" s="83" t="s">
        <v>141</v>
      </c>
      <c r="M5" s="83" t="s">
        <v>142</v>
      </c>
      <c r="N5" s="84" t="s">
        <v>143</v>
      </c>
      <c r="O5" s="83" t="s">
        <v>144</v>
      </c>
      <c r="P5" s="83" t="s">
        <v>145</v>
      </c>
      <c r="Q5" s="83" t="s">
        <v>146</v>
      </c>
      <c r="R5" s="83" t="s">
        <v>147</v>
      </c>
      <c r="S5" s="83" t="s">
        <v>148</v>
      </c>
      <c r="T5" s="83" t="s">
        <v>149</v>
      </c>
      <c r="U5" s="83" t="s">
        <v>150</v>
      </c>
      <c r="V5" s="435" t="str">
        <f>A23</f>
        <v>Programar entrega</v>
      </c>
      <c r="W5" s="436" t="str">
        <f>A24</f>
        <v>Recoger paquete</v>
      </c>
      <c r="X5" s="475" t="str">
        <f>A25</f>
        <v>Entregar paquete</v>
      </c>
      <c r="Y5" s="488" t="str">
        <f>A26</f>
        <v>Actualizar estado de entrega</v>
      </c>
    </row>
    <row r="6" spans="1:26" ht="118.5" customHeight="1">
      <c r="A6" s="17" t="str">
        <f>Vendedor_Muestreo!A3</f>
        <v>id</v>
      </c>
      <c r="B6" s="7" t="s">
        <v>154</v>
      </c>
      <c r="C6" s="7">
        <v>36</v>
      </c>
      <c r="D6" s="7">
        <v>36</v>
      </c>
      <c r="E6" s="7">
        <v>36</v>
      </c>
      <c r="F6" s="7" t="s">
        <v>155</v>
      </c>
      <c r="G6" s="7" t="s">
        <v>155</v>
      </c>
      <c r="H6" s="7">
        <v>36</v>
      </c>
      <c r="I6" s="7">
        <v>36</v>
      </c>
      <c r="J6" s="9" t="s">
        <v>156</v>
      </c>
      <c r="K6" s="7" t="s">
        <v>155</v>
      </c>
      <c r="L6" s="7" t="s">
        <v>159</v>
      </c>
      <c r="M6" s="7" t="s">
        <v>159</v>
      </c>
      <c r="N6" s="7" t="s">
        <v>159</v>
      </c>
      <c r="O6" s="7" t="s">
        <v>159</v>
      </c>
      <c r="P6" s="7" t="s">
        <v>158</v>
      </c>
      <c r="Q6" s="7" t="s">
        <v>159</v>
      </c>
      <c r="R6" s="7" t="s">
        <v>158</v>
      </c>
      <c r="S6" s="7" t="s">
        <v>159</v>
      </c>
      <c r="T6" s="7" t="s">
        <v>159</v>
      </c>
      <c r="U6" s="74" t="s">
        <v>292</v>
      </c>
      <c r="V6" s="604"/>
      <c r="W6" s="605"/>
      <c r="X6" s="606"/>
      <c r="Y6" s="607"/>
    </row>
    <row r="7" spans="1:26" ht="150">
      <c r="A7" s="52" t="s">
        <v>2686</v>
      </c>
      <c r="B7" s="63" t="s">
        <v>312</v>
      </c>
      <c r="C7" s="63">
        <v>36</v>
      </c>
      <c r="D7" s="63">
        <v>36</v>
      </c>
      <c r="E7" s="63" t="s">
        <v>155</v>
      </c>
      <c r="F7" s="63" t="s">
        <v>155</v>
      </c>
      <c r="G7" s="63" t="s">
        <v>155</v>
      </c>
      <c r="H7" s="63" t="s">
        <v>155</v>
      </c>
      <c r="I7" s="63" t="s">
        <v>155</v>
      </c>
      <c r="J7" s="63" t="s">
        <v>156</v>
      </c>
      <c r="K7" s="63" t="s">
        <v>1239</v>
      </c>
      <c r="L7" s="63" t="s">
        <v>1240</v>
      </c>
      <c r="M7" s="63" t="s">
        <v>158</v>
      </c>
      <c r="N7" s="63" t="s">
        <v>158</v>
      </c>
      <c r="O7" s="63" t="s">
        <v>159</v>
      </c>
      <c r="P7" s="63" t="s">
        <v>158</v>
      </c>
      <c r="Q7" s="63" t="s">
        <v>159</v>
      </c>
      <c r="R7" s="63" t="s">
        <v>158</v>
      </c>
      <c r="S7" s="63" t="s">
        <v>159</v>
      </c>
      <c r="T7" s="63" t="s">
        <v>158</v>
      </c>
      <c r="U7" s="63" t="s">
        <v>2691</v>
      </c>
      <c r="V7" s="604"/>
      <c r="W7" s="605"/>
      <c r="X7" s="606"/>
      <c r="Y7" s="607"/>
    </row>
    <row r="8" spans="1:26" ht="144.75">
      <c r="A8" s="14" t="s">
        <v>2687</v>
      </c>
      <c r="B8" s="9" t="s">
        <v>312</v>
      </c>
      <c r="C8" s="9">
        <v>36</v>
      </c>
      <c r="D8" s="9">
        <v>36</v>
      </c>
      <c r="E8" s="9" t="s">
        <v>155</v>
      </c>
      <c r="F8" s="9" t="s">
        <v>155</v>
      </c>
      <c r="G8" s="9" t="s">
        <v>155</v>
      </c>
      <c r="H8" s="9" t="s">
        <v>155</v>
      </c>
      <c r="I8" s="9" t="s">
        <v>155</v>
      </c>
      <c r="J8" s="9" t="s">
        <v>156</v>
      </c>
      <c r="K8" s="9" t="s">
        <v>1239</v>
      </c>
      <c r="L8" s="9" t="s">
        <v>1240</v>
      </c>
      <c r="M8" s="9" t="s">
        <v>158</v>
      </c>
      <c r="N8" s="9" t="s">
        <v>158</v>
      </c>
      <c r="O8" s="9" t="s">
        <v>159</v>
      </c>
      <c r="P8" s="9" t="s">
        <v>158</v>
      </c>
      <c r="Q8" s="9" t="s">
        <v>159</v>
      </c>
      <c r="R8" s="9" t="s">
        <v>158</v>
      </c>
      <c r="S8" s="9" t="s">
        <v>159</v>
      </c>
      <c r="T8" s="9" t="s">
        <v>158</v>
      </c>
      <c r="U8" s="9" t="s">
        <v>2692</v>
      </c>
      <c r="V8" s="604"/>
      <c r="W8" s="605"/>
      <c r="X8" s="606"/>
      <c r="Y8" s="607"/>
    </row>
    <row r="9" spans="1:26" s="68" customFormat="1" ht="121.5" customHeight="1">
      <c r="A9" s="9" t="s">
        <v>2464</v>
      </c>
      <c r="B9" s="7" t="s">
        <v>154</v>
      </c>
      <c r="C9" s="9">
        <v>8</v>
      </c>
      <c r="D9" s="9">
        <v>20</v>
      </c>
      <c r="E9" s="9" t="s">
        <v>155</v>
      </c>
      <c r="F9" s="9" t="s">
        <v>155</v>
      </c>
      <c r="G9" s="9" t="s">
        <v>155</v>
      </c>
      <c r="H9" s="9" t="s">
        <v>155</v>
      </c>
      <c r="I9" s="854" t="s">
        <v>155</v>
      </c>
      <c r="J9" s="9" t="s">
        <v>2465</v>
      </c>
      <c r="K9" s="134" t="s">
        <v>157</v>
      </c>
      <c r="L9" s="70" t="s">
        <v>2466</v>
      </c>
      <c r="M9" s="9" t="s">
        <v>159</v>
      </c>
      <c r="N9" s="9" t="s">
        <v>159</v>
      </c>
      <c r="O9" s="9" t="s">
        <v>158</v>
      </c>
      <c r="P9" s="9" t="s">
        <v>159</v>
      </c>
      <c r="Q9" s="9" t="s">
        <v>159</v>
      </c>
      <c r="R9" s="9" t="s">
        <v>159</v>
      </c>
      <c r="S9" s="7" t="s">
        <v>159</v>
      </c>
      <c r="T9" s="9" t="s">
        <v>158</v>
      </c>
      <c r="U9" s="70" t="s">
        <v>2693</v>
      </c>
      <c r="V9" s="433"/>
      <c r="W9" s="855"/>
      <c r="X9" s="437"/>
      <c r="Y9" s="474"/>
      <c r="Z9" s="476"/>
    </row>
    <row r="10" spans="1:26" s="68" customFormat="1" ht="121.5" customHeight="1">
      <c r="A10" s="7" t="s">
        <v>1335</v>
      </c>
      <c r="B10" s="7" t="s">
        <v>821</v>
      </c>
      <c r="C10" s="9" t="s">
        <v>155</v>
      </c>
      <c r="D10" s="9" t="s">
        <v>155</v>
      </c>
      <c r="E10" s="9" t="s">
        <v>155</v>
      </c>
      <c r="F10" s="9" t="s">
        <v>155</v>
      </c>
      <c r="G10" s="9" t="s">
        <v>155</v>
      </c>
      <c r="H10" s="9" t="s">
        <v>155</v>
      </c>
      <c r="I10" s="103" t="s">
        <v>155</v>
      </c>
      <c r="J10" s="9" t="s">
        <v>2468</v>
      </c>
      <c r="K10" s="134" t="b">
        <v>0</v>
      </c>
      <c r="L10" s="103" t="s">
        <v>155</v>
      </c>
      <c r="M10" s="9" t="s">
        <v>159</v>
      </c>
      <c r="N10" s="9" t="s">
        <v>159</v>
      </c>
      <c r="O10" s="9" t="s">
        <v>158</v>
      </c>
      <c r="P10" s="9" t="s">
        <v>158</v>
      </c>
      <c r="Q10" s="9" t="s">
        <v>159</v>
      </c>
      <c r="R10" s="9" t="s">
        <v>159</v>
      </c>
      <c r="S10" s="7" t="s">
        <v>159</v>
      </c>
      <c r="T10" s="103" t="s">
        <v>158</v>
      </c>
      <c r="U10" s="9" t="s">
        <v>2469</v>
      </c>
      <c r="V10" s="433"/>
      <c r="W10" s="855"/>
      <c r="X10" s="437"/>
      <c r="Y10" s="474"/>
      <c r="Z10" s="476"/>
    </row>
    <row r="14" spans="1:26">
      <c r="A14" s="1350" t="s">
        <v>169</v>
      </c>
      <c r="B14" s="1350"/>
      <c r="C14" s="2281"/>
    </row>
    <row r="15" spans="1:26">
      <c r="A15" s="79" t="s">
        <v>2</v>
      </c>
      <c r="B15" s="86" t="s">
        <v>150</v>
      </c>
      <c r="C15" s="87" t="s">
        <v>170</v>
      </c>
    </row>
    <row r="16" spans="1:26">
      <c r="A16" s="1391" t="s">
        <v>2694</v>
      </c>
      <c r="B16" s="1393" t="str">
        <f>Delivery_Muestreo!F2</f>
        <v>Corresponde a una combinación única de los datos del delivery haciéndola irrepetible</v>
      </c>
      <c r="C16" s="74" t="str">
        <f>Delivery_Muestreo!A3</f>
        <v>Id</v>
      </c>
      <c r="H16" s="24"/>
      <c r="I16" s="24"/>
    </row>
    <row r="17" spans="1:18" ht="86.25" customHeight="1">
      <c r="A17" s="1391"/>
      <c r="B17" s="1393"/>
      <c r="C17" s="73" t="str">
        <f>Delivery_Muestreo!B3</f>
        <v>DNI</v>
      </c>
    </row>
    <row r="18" spans="1:18" ht="86.25" customHeight="1">
      <c r="A18" s="70"/>
      <c r="B18" s="70"/>
      <c r="C18" s="68"/>
    </row>
    <row r="21" spans="1:18">
      <c r="A21" s="2813" t="s">
        <v>2695</v>
      </c>
      <c r="B21" s="2814"/>
      <c r="C21" s="2815" t="s">
        <v>3</v>
      </c>
      <c r="D21" s="2816"/>
      <c r="E21" s="2816"/>
      <c r="F21" s="2814"/>
      <c r="G21" s="2817" t="s">
        <v>173</v>
      </c>
      <c r="H21" s="2817"/>
      <c r="I21" s="2818"/>
      <c r="J21" s="2817" t="s">
        <v>174</v>
      </c>
      <c r="K21" s="2817"/>
      <c r="L21" s="2817"/>
      <c r="M21" s="2817"/>
      <c r="N21" s="2818"/>
      <c r="O21" s="2817" t="s">
        <v>175</v>
      </c>
      <c r="P21" s="2818"/>
      <c r="Q21" s="2817" t="s">
        <v>176</v>
      </c>
      <c r="R21" s="2819"/>
    </row>
    <row r="22" spans="1:18">
      <c r="A22" s="2828"/>
      <c r="B22" s="2829"/>
      <c r="C22" s="2830"/>
      <c r="D22" s="2831"/>
      <c r="E22" s="2831"/>
      <c r="F22" s="2829"/>
      <c r="G22" s="416" t="s">
        <v>177</v>
      </c>
      <c r="H22" s="416" t="s">
        <v>178</v>
      </c>
      <c r="I22" s="416" t="s">
        <v>3</v>
      </c>
      <c r="J22" s="416" t="s">
        <v>179</v>
      </c>
      <c r="K22" s="2832" t="s">
        <v>3</v>
      </c>
      <c r="L22" s="2832"/>
      <c r="M22" s="2832"/>
      <c r="N22" s="2833"/>
      <c r="O22" s="494" t="s">
        <v>180</v>
      </c>
      <c r="P22" s="494" t="s">
        <v>3</v>
      </c>
      <c r="Q22" s="494" t="s">
        <v>181</v>
      </c>
      <c r="R22" s="463" t="s">
        <v>182</v>
      </c>
    </row>
    <row r="23" spans="1:18" ht="29.25" customHeight="1">
      <c r="A23" s="2279" t="s">
        <v>2696</v>
      </c>
      <c r="B23" s="2280"/>
      <c r="C23" s="2066" t="s">
        <v>2697</v>
      </c>
      <c r="D23" s="2067"/>
      <c r="E23" s="2067"/>
      <c r="F23" s="2068"/>
      <c r="G23" s="572" t="s">
        <v>2698</v>
      </c>
      <c r="H23" s="572" t="s">
        <v>1685</v>
      </c>
      <c r="I23" s="548" t="s">
        <v>2699</v>
      </c>
      <c r="J23" s="601" t="s">
        <v>12</v>
      </c>
      <c r="K23" s="2066" t="s">
        <v>2700</v>
      </c>
      <c r="L23" s="2067"/>
      <c r="M23" s="2067"/>
      <c r="N23" s="2067"/>
      <c r="O23" s="575" t="s">
        <v>2701</v>
      </c>
      <c r="P23" s="574" t="s">
        <v>2702</v>
      </c>
      <c r="Q23" s="574" t="s">
        <v>2703</v>
      </c>
      <c r="R23" s="575" t="s">
        <v>2704</v>
      </c>
    </row>
    <row r="24" spans="1:18" ht="72.75">
      <c r="A24" s="2275" t="s">
        <v>2705</v>
      </c>
      <c r="B24" s="2276"/>
      <c r="C24" s="2071" t="s">
        <v>2706</v>
      </c>
      <c r="D24" s="2071"/>
      <c r="E24" s="2071"/>
      <c r="F24" s="2072"/>
      <c r="G24" s="420" t="s">
        <v>2707</v>
      </c>
      <c r="H24" s="419" t="s">
        <v>312</v>
      </c>
      <c r="I24" s="420" t="s">
        <v>2708</v>
      </c>
      <c r="J24" s="419" t="s">
        <v>12</v>
      </c>
      <c r="K24" s="2071" t="s">
        <v>2709</v>
      </c>
      <c r="L24" s="2071"/>
      <c r="M24" s="2071"/>
      <c r="N24" s="2071"/>
      <c r="O24" s="587" t="s">
        <v>2710</v>
      </c>
      <c r="P24" s="588" t="s">
        <v>2711</v>
      </c>
      <c r="Q24" s="588" t="s">
        <v>2712</v>
      </c>
      <c r="R24" s="603" t="s">
        <v>2713</v>
      </c>
    </row>
    <row r="25" spans="1:18" ht="87">
      <c r="A25" s="2277" t="s">
        <v>2714</v>
      </c>
      <c r="B25" s="2278"/>
      <c r="C25" s="2064" t="s">
        <v>2715</v>
      </c>
      <c r="D25" s="2064"/>
      <c r="E25" s="2064"/>
      <c r="F25" s="2065"/>
      <c r="G25" s="423" t="s">
        <v>2716</v>
      </c>
      <c r="H25" s="422" t="s">
        <v>312</v>
      </c>
      <c r="I25" s="423" t="s">
        <v>2717</v>
      </c>
      <c r="J25" s="422" t="s">
        <v>12</v>
      </c>
      <c r="K25" s="2064" t="s">
        <v>2718</v>
      </c>
      <c r="L25" s="2064"/>
      <c r="M25" s="2064"/>
      <c r="N25" s="2064"/>
      <c r="O25" s="577" t="s">
        <v>2719</v>
      </c>
      <c r="P25" s="326" t="s">
        <v>2720</v>
      </c>
      <c r="Q25" s="326" t="s">
        <v>2721</v>
      </c>
      <c r="R25" s="577" t="s">
        <v>2722</v>
      </c>
    </row>
    <row r="26" spans="1:18" ht="57.75">
      <c r="A26" s="2271" t="s">
        <v>2723</v>
      </c>
      <c r="B26" s="2272"/>
      <c r="C26" s="2273" t="s">
        <v>2724</v>
      </c>
      <c r="D26" s="2273"/>
      <c r="E26" s="2273"/>
      <c r="F26" s="2274"/>
      <c r="G26" s="426" t="s">
        <v>2725</v>
      </c>
      <c r="H26" s="425" t="s">
        <v>154</v>
      </c>
      <c r="I26" s="426" t="s">
        <v>2726</v>
      </c>
      <c r="J26" s="425" t="s">
        <v>12</v>
      </c>
      <c r="K26" s="2273" t="s">
        <v>2727</v>
      </c>
      <c r="L26" s="2273"/>
      <c r="M26" s="2273"/>
      <c r="N26" s="2273"/>
      <c r="O26" s="589" t="s">
        <v>2728</v>
      </c>
      <c r="P26" s="602" t="s">
        <v>2729</v>
      </c>
      <c r="Q26" s="590" t="s">
        <v>2730</v>
      </c>
      <c r="R26" s="589" t="s">
        <v>2731</v>
      </c>
    </row>
  </sheetData>
  <mergeCells count="28">
    <mergeCell ref="A16:A17"/>
    <mergeCell ref="A14:C14"/>
    <mergeCell ref="A1:B1"/>
    <mergeCell ref="C1:D1"/>
    <mergeCell ref="E1:G1"/>
    <mergeCell ref="B2:U2"/>
    <mergeCell ref="B3:U3"/>
    <mergeCell ref="B4:U4"/>
    <mergeCell ref="B16:B17"/>
    <mergeCell ref="Q21:R21"/>
    <mergeCell ref="K22:N22"/>
    <mergeCell ref="A23:B23"/>
    <mergeCell ref="C23:F23"/>
    <mergeCell ref="K23:N23"/>
    <mergeCell ref="A21:B22"/>
    <mergeCell ref="C21:F22"/>
    <mergeCell ref="G21:I21"/>
    <mergeCell ref="J21:N21"/>
    <mergeCell ref="O21:P21"/>
    <mergeCell ref="A26:B26"/>
    <mergeCell ref="C26:F26"/>
    <mergeCell ref="K26:N26"/>
    <mergeCell ref="A24:B24"/>
    <mergeCell ref="C24:F24"/>
    <mergeCell ref="K24:N24"/>
    <mergeCell ref="A25:B25"/>
    <mergeCell ref="C25:F25"/>
    <mergeCell ref="K25:N25"/>
  </mergeCells>
  <hyperlinks>
    <hyperlink ref="C1:D1" location="'Modelo de dominio'!A1" display="&lt;&lt; volver al modelo de dominio" xr:uid="{B9ACFFE1-3661-4C52-9793-682F093376A1}"/>
    <hyperlink ref="B4" location="'Vendedor'!A1" display="Ver" xr:uid="{9C2FC7DE-B95E-4688-A5E1-EFCB8089DDE0}"/>
    <hyperlink ref="E1:G1" location="'Compra_Muestreo'!A1" display="&lt;&lt;Volver a muestreo" xr:uid="{6288586B-DAF9-42E0-8F45-78973A57D3DF}"/>
    <hyperlink ref="A1:B1" location="'Objetos de dominio'!A1" display="&lt;&lt; Volver al listado de objetos de dominio " xr:uid="{DC65E130-5CDB-4D4C-B66C-AE78544E18C2}"/>
    <hyperlink ref="B4:U4" location="'Delivery_muestreo'!A1" display="Ver" xr:uid="{9DB9E064-3B32-4B43-99B0-91BB4104168B}"/>
    <hyperlink ref="A23" location="RANGE!V5" display="Registrar información de una nueva Categoría" xr:uid="{E4D2457D-C44B-4CFB-B169-A3C3C05AB725}"/>
    <hyperlink ref="A24" location="RANGE!W5" display="Eliminar de forma definitiva la información de una Categoría" xr:uid="{4E979BEB-FDEC-440E-A447-0216F5BB5CD1}"/>
    <hyperlink ref="A25" location="RANGE!X5" display="Consultar información de una Categoría por su identificador" xr:uid="{5F4D8757-245B-4029-BF22-75D8D312570C}"/>
    <hyperlink ref="A26" location="RANGE!Y5" display="Consultar información de las Categorías" xr:uid="{BF8992C5-7369-4688-AA19-9FBC73E41A32}"/>
    <hyperlink ref="V5" location="'Delivery_Caracterizacion'!A25" display="=A25" xr:uid="{A2191683-44B9-413D-807D-BD9152762AA7}"/>
    <hyperlink ref="W5" location="'Delivery_Caracterizacion'!A26" display="=A26" xr:uid="{9FDB43ED-61A9-4EF6-B44B-31E04AFF3483}"/>
    <hyperlink ref="X5" location="'Delivery_Caracterizacion'!A27" display="=A27" xr:uid="{A215B919-0260-49EC-941D-F4960309E926}"/>
    <hyperlink ref="Y5" location="'Delivery_Caracterizacion'!A28" display="=A28" xr:uid="{8300D577-514F-49F9-B65A-DF63E6455A09}"/>
    <hyperlink ref="A23:B23" location="'Delivery_Caracterizacion'!V5" display="Programar entrega" xr:uid="{158E91EB-CEDA-48B0-A83B-DD787BA327C4}"/>
    <hyperlink ref="A24:B24" location="'Delivery_Caracterizacion'!W5" display="Recoger paquete" xr:uid="{0A859C69-3D2C-4DD5-B23F-25BE1D14E126}"/>
    <hyperlink ref="A25:B25" location="'Delivery_Caracterizacion'!X5" display="Entregar paquete" xr:uid="{2E73A318-2AA4-4B5B-A07C-081C13E70E32}"/>
    <hyperlink ref="A26:B26" location="'Delivery_Caracterizacion'!Y5" display="Actualizar estado de entrega" xr:uid="{584E39FF-0649-443B-9F56-47BE4FC2E64D}"/>
  </hyperlinks>
  <pageMargins left="0.7" right="0.7" top="0.75" bottom="0.75" header="0.3" footer="0.3"/>
  <legacyDrawing r:id="rId1"/>
  <extLst>
    <ext xmlns:x14="http://schemas.microsoft.com/office/spreadsheetml/2009/9/main" uri="{CCE6A557-97BC-4b89-ADB6-D9C93CAAB3DF}">
      <x14:dataValidations xmlns:xm="http://schemas.microsoft.com/office/excel/2006/main" count="4">
        <x14:dataValidation type="list" allowBlank="1" showInputMessage="1" showErrorMessage="1" xr:uid="{018FAB42-5258-46C4-B140-7D5BFFA6CBC0}">
          <x14:formula1>
            <xm:f>'Valores '!$D$2:$D$3</xm:f>
          </x14:formula1>
          <xm:sqref>M6:T8</xm:sqref>
        </x14:dataValidation>
        <x14:dataValidation type="list" allowBlank="1" showInputMessage="1" showErrorMessage="1" xr:uid="{8F5D9D68-EE31-44EF-95AC-BCD54FAE10E7}">
          <x14:formula1>
            <xm:f>'Valores '!$C$2:$C$5</xm:f>
          </x14:formula1>
          <xm:sqref>G6:G8</xm:sqref>
        </x14:dataValidation>
        <x14:dataValidation type="list" allowBlank="1" showInputMessage="1" showErrorMessage="1" xr:uid="{0CD8893D-F146-4C69-AD22-63059A1BF21B}">
          <x14:formula1>
            <xm:f>'Valores '!$A$1:$A$19</xm:f>
          </x14:formula1>
          <xm:sqref>B6:B8</xm:sqref>
        </x14:dataValidation>
        <x14:dataValidation type="list" allowBlank="1" showInputMessage="1" showErrorMessage="1" xr:uid="{096E7016-0521-46FC-90CA-5A303C73AD85}">
          <x14:formula1>
            <xm:f>'Valores '!$C$2:$C$4</xm:f>
          </x14:formula1>
          <xm:sqref>G9:G10 G11:G13</xm:sqref>
        </x14:dataValidation>
      </x14:dataValidations>
    </ext>
  </extLst>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7C441D-A0C9-4B2C-ADEB-404AC232F7CA}">
  <sheetPr>
    <tabColor theme="8" tint="-0.249977111117893"/>
  </sheetPr>
  <dimension ref="A1:M12"/>
  <sheetViews>
    <sheetView topLeftCell="A2" workbookViewId="0">
      <selection activeCell="A2" sqref="A2"/>
    </sheetView>
  </sheetViews>
  <sheetFormatPr defaultColWidth="9.140625" defaultRowHeight="15"/>
  <cols>
    <col min="1" max="1" width="22.140625" customWidth="1"/>
    <col min="2" max="2" width="20.7109375" customWidth="1"/>
    <col min="3" max="3" width="23.7109375" customWidth="1"/>
    <col min="4" max="4" width="25.42578125" customWidth="1"/>
    <col min="5" max="5" width="22.85546875" customWidth="1"/>
    <col min="6" max="6" width="29.5703125" customWidth="1"/>
    <col min="7" max="7" width="30" customWidth="1"/>
    <col min="8" max="8" width="38.85546875" customWidth="1"/>
    <col min="9" max="9" width="25.5703125" customWidth="1"/>
    <col min="10" max="10" width="27.42578125" customWidth="1"/>
    <col min="11" max="11" width="28.7109375" customWidth="1"/>
    <col min="12" max="12" width="28.28515625" customWidth="1"/>
    <col min="13" max="13" width="32.42578125" customWidth="1"/>
  </cols>
  <sheetData>
    <row r="1" spans="1:13">
      <c r="B1" s="1"/>
      <c r="C1" s="1"/>
      <c r="D1" s="1"/>
      <c r="E1" s="1"/>
      <c r="F1" s="1"/>
      <c r="G1" s="1"/>
      <c r="H1" s="1"/>
      <c r="I1" s="1"/>
      <c r="J1" s="1"/>
      <c r="K1" s="1"/>
      <c r="L1" s="1"/>
      <c r="M1" s="1"/>
    </row>
    <row r="2" spans="1:13">
      <c r="A2" s="268" t="s">
        <v>215</v>
      </c>
      <c r="B2" s="2282" t="s">
        <v>12</v>
      </c>
      <c r="C2" s="2282"/>
      <c r="D2" s="2282"/>
      <c r="E2" s="2282"/>
      <c r="F2" s="2282"/>
      <c r="G2" s="2282"/>
      <c r="H2" s="2282"/>
      <c r="I2" s="2282"/>
      <c r="J2" s="2282"/>
      <c r="K2" s="2282"/>
      <c r="L2" s="2282"/>
      <c r="M2" s="2283"/>
    </row>
    <row r="3" spans="1:13">
      <c r="A3" s="269" t="s">
        <v>127</v>
      </c>
      <c r="B3" s="1612" t="s">
        <v>216</v>
      </c>
      <c r="C3" s="1612"/>
      <c r="D3" s="1612"/>
      <c r="E3" s="1612"/>
      <c r="F3" s="1612"/>
      <c r="G3" s="1612"/>
      <c r="H3" s="1612"/>
      <c r="I3" s="1612"/>
      <c r="J3" s="1612"/>
      <c r="K3" s="1612"/>
      <c r="L3" s="1612"/>
      <c r="M3" s="1613"/>
    </row>
    <row r="4" spans="1:13" ht="30.75" customHeight="1">
      <c r="A4" s="342" t="s">
        <v>217</v>
      </c>
      <c r="B4" s="1418" t="s">
        <v>218</v>
      </c>
      <c r="C4" s="1418"/>
      <c r="D4" s="343" t="s">
        <v>219</v>
      </c>
      <c r="E4" s="1419" t="s">
        <v>220</v>
      </c>
      <c r="F4" s="1419"/>
      <c r="G4" s="1413" t="s">
        <v>221</v>
      </c>
      <c r="H4" s="1413"/>
      <c r="I4" s="345" t="s">
        <v>222</v>
      </c>
      <c r="J4" s="346" t="s">
        <v>223</v>
      </c>
      <c r="K4" s="347" t="s">
        <v>224</v>
      </c>
      <c r="L4" s="1420" t="s">
        <v>225</v>
      </c>
      <c r="M4" s="1422" t="s">
        <v>226</v>
      </c>
    </row>
    <row r="5" spans="1:13" ht="15" customHeight="1">
      <c r="A5" s="1608" t="s">
        <v>217</v>
      </c>
      <c r="B5" s="1418" t="s">
        <v>227</v>
      </c>
      <c r="C5" s="1418" t="s">
        <v>3</v>
      </c>
      <c r="D5" s="1433" t="s">
        <v>228</v>
      </c>
      <c r="E5" s="1419" t="s">
        <v>229</v>
      </c>
      <c r="F5" s="1419"/>
      <c r="G5" s="1413" t="s">
        <v>230</v>
      </c>
      <c r="H5" s="1413"/>
      <c r="I5" s="1424" t="s">
        <v>231</v>
      </c>
      <c r="J5" s="1426" t="s">
        <v>232</v>
      </c>
      <c r="K5" s="1428" t="s">
        <v>233</v>
      </c>
      <c r="L5" s="1420"/>
      <c r="M5" s="1422"/>
    </row>
    <row r="6" spans="1:13" ht="15" customHeight="1">
      <c r="A6" s="1608"/>
      <c r="B6" s="1418"/>
      <c r="C6" s="1418"/>
      <c r="D6" s="1433"/>
      <c r="E6" s="344" t="s">
        <v>234</v>
      </c>
      <c r="F6" s="344" t="s">
        <v>3</v>
      </c>
      <c r="G6" s="398" t="s">
        <v>235</v>
      </c>
      <c r="H6" s="398" t="s">
        <v>3</v>
      </c>
      <c r="I6" s="1424"/>
      <c r="J6" s="1426"/>
      <c r="K6" s="1428"/>
      <c r="L6" s="1420"/>
      <c r="M6" s="1422"/>
    </row>
    <row r="7" spans="1:13" ht="30">
      <c r="A7" s="1609" t="s">
        <v>24</v>
      </c>
      <c r="B7" s="1594" t="s">
        <v>2732</v>
      </c>
      <c r="C7" s="1594" t="s">
        <v>2733</v>
      </c>
      <c r="D7" s="1594" t="s">
        <v>12</v>
      </c>
      <c r="E7" s="1594"/>
      <c r="F7" s="1594"/>
      <c r="G7" s="213" t="s">
        <v>2734</v>
      </c>
      <c r="H7" s="213" t="s">
        <v>2735</v>
      </c>
      <c r="I7" s="1594"/>
      <c r="J7" s="1594" t="s">
        <v>2736</v>
      </c>
      <c r="K7" s="1594"/>
      <c r="L7" s="1594" t="s">
        <v>2737</v>
      </c>
      <c r="M7" s="2102" t="s">
        <v>2738</v>
      </c>
    </row>
    <row r="8" spans="1:13" ht="30">
      <c r="A8" s="1609"/>
      <c r="B8" s="1594"/>
      <c r="C8" s="1594"/>
      <c r="D8" s="1594"/>
      <c r="E8" s="1594"/>
      <c r="F8" s="1594"/>
      <c r="G8" s="213" t="s">
        <v>2739</v>
      </c>
      <c r="H8" s="213" t="s">
        <v>2740</v>
      </c>
      <c r="I8" s="1594"/>
      <c r="J8" s="1594"/>
      <c r="K8" s="1594"/>
      <c r="L8" s="1594"/>
      <c r="M8" s="2102"/>
    </row>
    <row r="9" spans="1:13" ht="30">
      <c r="A9" s="395" t="s">
        <v>2741</v>
      </c>
      <c r="B9" s="381" t="s">
        <v>2705</v>
      </c>
      <c r="C9" s="381" t="s">
        <v>2742</v>
      </c>
      <c r="D9" s="381" t="s">
        <v>12</v>
      </c>
      <c r="E9" s="381"/>
      <c r="F9" s="381"/>
      <c r="G9" s="381" t="s">
        <v>2743</v>
      </c>
      <c r="H9" s="381" t="s">
        <v>2744</v>
      </c>
      <c r="I9" s="381"/>
      <c r="J9" s="381" t="s">
        <v>2745</v>
      </c>
      <c r="K9" s="381"/>
      <c r="L9" s="381" t="s">
        <v>2736</v>
      </c>
      <c r="M9" s="386" t="s">
        <v>2746</v>
      </c>
    </row>
    <row r="10" spans="1:13" ht="30">
      <c r="A10" s="399" t="s">
        <v>2741</v>
      </c>
      <c r="B10" s="356" t="s">
        <v>2723</v>
      </c>
      <c r="C10" s="356" t="s">
        <v>2747</v>
      </c>
      <c r="D10" s="356" t="s">
        <v>12</v>
      </c>
      <c r="E10" s="356"/>
      <c r="F10" s="356"/>
      <c r="G10" s="356" t="s">
        <v>2748</v>
      </c>
      <c r="H10" s="356" t="s">
        <v>2749</v>
      </c>
      <c r="I10" s="356"/>
      <c r="J10" s="356" t="s">
        <v>2750</v>
      </c>
      <c r="K10" s="356"/>
      <c r="L10" s="356" t="s">
        <v>2751</v>
      </c>
      <c r="M10" s="388" t="s">
        <v>2752</v>
      </c>
    </row>
    <row r="11" spans="1:13" ht="45">
      <c r="A11" s="400" t="s">
        <v>2741</v>
      </c>
      <c r="B11" s="394" t="s">
        <v>2714</v>
      </c>
      <c r="C11" s="401" t="s">
        <v>2753</v>
      </c>
      <c r="D11" s="394" t="s">
        <v>12</v>
      </c>
      <c r="E11" s="394"/>
      <c r="F11" s="394"/>
      <c r="G11" s="394" t="s">
        <v>2754</v>
      </c>
      <c r="H11" s="401" t="s">
        <v>2755</v>
      </c>
      <c r="I11" s="394"/>
      <c r="J11" s="394" t="s">
        <v>2756</v>
      </c>
      <c r="K11" s="394"/>
      <c r="L11" s="394" t="s">
        <v>2751</v>
      </c>
      <c r="M11" s="402" t="s">
        <v>2757</v>
      </c>
    </row>
    <row r="12" spans="1:13">
      <c r="C12" s="1"/>
      <c r="H12" s="1"/>
    </row>
  </sheetData>
  <mergeCells count="27">
    <mergeCell ref="F7:F8"/>
    <mergeCell ref="A7:A8"/>
    <mergeCell ref="B7:B8"/>
    <mergeCell ref="C7:C8"/>
    <mergeCell ref="D7:D8"/>
    <mergeCell ref="E7:E8"/>
    <mergeCell ref="A5:A6"/>
    <mergeCell ref="B5:B6"/>
    <mergeCell ref="C5:C6"/>
    <mergeCell ref="D5:D6"/>
    <mergeCell ref="E5:F5"/>
    <mergeCell ref="L7:L8"/>
    <mergeCell ref="M7:M8"/>
    <mergeCell ref="G5:H5"/>
    <mergeCell ref="B2:M2"/>
    <mergeCell ref="B3:M3"/>
    <mergeCell ref="B4:C4"/>
    <mergeCell ref="E4:F4"/>
    <mergeCell ref="G4:H4"/>
    <mergeCell ref="L4:L6"/>
    <mergeCell ref="M4:M6"/>
    <mergeCell ref="I5:I6"/>
    <mergeCell ref="J5:J6"/>
    <mergeCell ref="K5:K6"/>
    <mergeCell ref="I7:I8"/>
    <mergeCell ref="J7:J8"/>
    <mergeCell ref="K7:K8"/>
  </mergeCells>
  <hyperlinks>
    <hyperlink ref="B3:M3" location="'delivery_muestreo'!A1" display="Muestreo de datos….." xr:uid="{3D8F1582-3A9C-4F78-AF7F-6DE9578D3233}"/>
  </hyperlink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49BA0F-F0B0-4F17-8CA4-588D3368BF4D}">
  <sheetPr>
    <tabColor theme="9" tint="0.39997558519241921"/>
  </sheetPr>
  <dimension ref="A1:J14"/>
  <sheetViews>
    <sheetView workbookViewId="0">
      <selection activeCell="A6" sqref="A6"/>
    </sheetView>
  </sheetViews>
  <sheetFormatPr defaultColWidth="9.140625" defaultRowHeight="15"/>
  <cols>
    <col min="1" max="2" width="36.5703125" bestFit="1" customWidth="1"/>
    <col min="3" max="4" width="36.5703125" customWidth="1"/>
    <col min="5" max="5" width="24.140625" customWidth="1"/>
    <col min="6" max="6" width="19.28515625" customWidth="1"/>
    <col min="7" max="7" width="47.7109375" customWidth="1"/>
    <col min="8" max="8" width="19.7109375" customWidth="1"/>
  </cols>
  <sheetData>
    <row r="1" spans="1:10">
      <c r="A1" s="2284" t="s">
        <v>1193</v>
      </c>
      <c r="B1" s="2284"/>
      <c r="C1" s="2284"/>
      <c r="D1" s="2284"/>
      <c r="E1" s="2284"/>
      <c r="F1" s="245" t="s">
        <v>1</v>
      </c>
      <c r="G1" s="245"/>
      <c r="I1" s="5"/>
      <c r="J1" s="5"/>
    </row>
    <row r="2" spans="1:10" ht="21.75">
      <c r="A2" s="30" t="s">
        <v>2758</v>
      </c>
      <c r="B2" s="31" t="s">
        <v>2759</v>
      </c>
      <c r="C2" s="31" t="s">
        <v>2760</v>
      </c>
      <c r="D2" s="31" t="s">
        <v>2761</v>
      </c>
      <c r="E2" s="31" t="s">
        <v>2762</v>
      </c>
      <c r="F2" s="31" t="s">
        <v>2763</v>
      </c>
      <c r="G2" s="32" t="s">
        <v>2764</v>
      </c>
      <c r="H2" s="19"/>
      <c r="I2" s="4"/>
      <c r="J2" s="4"/>
    </row>
    <row r="3" spans="1:10">
      <c r="A3" s="17" t="s">
        <v>100</v>
      </c>
      <c r="B3" s="83" t="s">
        <v>2765</v>
      </c>
      <c r="C3" s="83" t="s">
        <v>2766</v>
      </c>
      <c r="D3" s="83" t="s">
        <v>2767</v>
      </c>
      <c r="E3" s="7" t="s">
        <v>24</v>
      </c>
      <c r="F3" s="7" t="s">
        <v>8</v>
      </c>
      <c r="G3" s="18" t="s">
        <v>705</v>
      </c>
      <c r="H3" s="24"/>
    </row>
    <row r="4" spans="1:10" ht="29.25" customHeight="1">
      <c r="A4" s="49" t="s">
        <v>1221</v>
      </c>
      <c r="B4" s="7" t="str">
        <f>Compra_Muestreo!C4</f>
        <v>2.499.000,00 COP</v>
      </c>
      <c r="C4" s="10" t="s">
        <v>450</v>
      </c>
      <c r="D4" s="7" t="s">
        <v>860</v>
      </c>
      <c r="E4" s="1059" t="s">
        <v>1341</v>
      </c>
      <c r="F4" s="96" t="s">
        <v>2768</v>
      </c>
      <c r="G4" s="13" t="str">
        <f>A4 &amp;"--"&amp; E4 &amp;"--"&amp; F4</f>
        <v>b3a8f1d5-9c2f-4e1a-a8e7-2d6c9f0b7e4f--Juan Esteban Giraldo--Ana Maria Yepes</v>
      </c>
    </row>
    <row r="5" spans="1:10" ht="43.5">
      <c r="A5" s="62" t="s">
        <v>1216</v>
      </c>
      <c r="B5" s="7" t="str">
        <f>Compra_Muestreo!C5</f>
        <v>304.900,00 COP</v>
      </c>
      <c r="C5" s="10" t="s">
        <v>455</v>
      </c>
      <c r="D5" s="7" t="s">
        <v>860</v>
      </c>
      <c r="E5" s="1059" t="s">
        <v>1341</v>
      </c>
      <c r="F5" s="127" t="s">
        <v>2454</v>
      </c>
      <c r="G5" s="13" t="str">
        <f>A5 &amp;"--"&amp; E5 &amp;"--"&amp; F5</f>
        <v>5d6810e1-705e-4e03-9081-58d44f0db237
--Juan Esteban Giraldo--Samuel Moncada</v>
      </c>
    </row>
    <row r="6" spans="1:10" ht="43.5">
      <c r="A6" s="62" t="s">
        <v>1226</v>
      </c>
      <c r="B6" s="7" t="str">
        <f>Compra_Muestreo!C6</f>
        <v>4.639.000,00 COP</v>
      </c>
      <c r="C6" s="10" t="s">
        <v>457</v>
      </c>
      <c r="D6" s="7" t="s">
        <v>860</v>
      </c>
      <c r="E6" s="1059" t="s">
        <v>2769</v>
      </c>
      <c r="F6" s="127" t="s">
        <v>2443</v>
      </c>
      <c r="G6" s="13" t="str">
        <f>A6 &amp;"--"&amp; E6 &amp;"--"&amp; F6</f>
        <v>2bbaa6af-d615-492a-a558-3f74b94d1c4c
--Andres Ortiz--Carlos Betancourt</v>
      </c>
    </row>
    <row r="7" spans="1:10" ht="43.5">
      <c r="A7" s="62" t="s">
        <v>1230</v>
      </c>
      <c r="B7" s="7" t="str">
        <f>Compra_Muestreo!C7</f>
        <v>30.673,38 MXN</v>
      </c>
      <c r="C7" s="10" t="s">
        <v>460</v>
      </c>
      <c r="D7" s="7" t="s">
        <v>860</v>
      </c>
      <c r="E7" s="1059" t="s">
        <v>1347</v>
      </c>
      <c r="F7" s="96" t="s">
        <v>2770</v>
      </c>
      <c r="G7" s="13" t="str">
        <f>A7 &amp;"--"&amp; E7 &amp;"--"&amp; F7</f>
        <v>e6046baf-9bd6-4b87-8817-65edc3eaca6b
--Miguel Urrea--Pedro Benitez</v>
      </c>
    </row>
    <row r="8" spans="1:10" ht="43.5">
      <c r="A8" s="142" t="s">
        <v>1234</v>
      </c>
      <c r="B8" s="7" t="str">
        <f>Compra_Muestreo!C8</f>
        <v>1.026,28 USD</v>
      </c>
      <c r="C8" s="10" t="s">
        <v>464</v>
      </c>
      <c r="D8" s="7" t="s">
        <v>860</v>
      </c>
      <c r="E8" s="1060" t="s">
        <v>1350</v>
      </c>
      <c r="F8" s="149" t="s">
        <v>2771</v>
      </c>
      <c r="G8" s="13" t="str">
        <f>A8 &amp;"--"&amp; E8 &amp;"--"&amp; F8</f>
        <v>819b5008-feb4-417c-a322-4041d2b7c8a9
--Santiago Buitrago--Manuela Garcia</v>
      </c>
    </row>
    <row r="9" spans="1:10" ht="29.25" customHeight="1">
      <c r="A9" s="2285" t="s">
        <v>1238</v>
      </c>
      <c r="B9" s="1393" t="s">
        <v>728</v>
      </c>
      <c r="C9" s="1765" t="s">
        <v>468</v>
      </c>
      <c r="D9" s="1752" t="s">
        <v>860</v>
      </c>
      <c r="E9" s="1061" t="s">
        <v>1342</v>
      </c>
      <c r="F9" s="1393" t="s">
        <v>2457</v>
      </c>
      <c r="G9" s="2025" t="str">
        <f>A9 &amp;"--"&amp; E9 &amp;"--"&amp; F9</f>
        <v>41cbdea1-3800-4fc9-bf4f-c952c9652058--estebanjuan1@gmail.com--Paula Andrea zuluaga</v>
      </c>
    </row>
    <row r="10" spans="1:10">
      <c r="A10" s="2285"/>
      <c r="B10" s="1393"/>
      <c r="C10" s="1765"/>
      <c r="D10" s="1752"/>
      <c r="E10" s="1061" t="s">
        <v>1345</v>
      </c>
      <c r="F10" s="1393"/>
      <c r="G10" s="2026"/>
    </row>
    <row r="11" spans="1:10">
      <c r="A11" s="2285"/>
      <c r="B11" s="1393"/>
      <c r="C11" s="1765"/>
      <c r="D11" s="1752"/>
      <c r="E11" s="1061" t="s">
        <v>1348</v>
      </c>
      <c r="F11" s="1393"/>
      <c r="G11" s="2027"/>
    </row>
    <row r="14" spans="1:10">
      <c r="G14" t="s">
        <v>2772</v>
      </c>
    </row>
  </sheetData>
  <mergeCells count="7">
    <mergeCell ref="A1:E1"/>
    <mergeCell ref="B9:B11"/>
    <mergeCell ref="A9:A11"/>
    <mergeCell ref="F9:F11"/>
    <mergeCell ref="G9:G11"/>
    <mergeCell ref="C9:C11"/>
    <mergeCell ref="D9:D11"/>
  </mergeCells>
  <hyperlinks>
    <hyperlink ref="E4" location="'Vendedor'!B4" display="Juan Esteban Giraldo" xr:uid="{21A5A916-C578-4FB8-B66D-9B2343443A96}"/>
    <hyperlink ref="F4" location="'Comprador'!B4" display="Ana Maria Yepes" xr:uid="{15377DC1-9F92-41C5-9000-BD0EE5D97081}"/>
    <hyperlink ref="E5" location="'Vendedor'!B4" display="Juan Esteban Giraldo" xr:uid="{365A9EBE-77B0-4B3A-AC53-B221BABBA7B3}"/>
    <hyperlink ref="E6" location="'Vendedor'!B6" display="Andres Ortiz" xr:uid="{14D48BE4-8313-47D8-BEE5-163A0FA16AC1}"/>
    <hyperlink ref="E7" location="'Vendedor'!B7" display="Miguel Urrea" xr:uid="{5A79C8F2-37A0-4F92-B88E-4B08B366F7D1}"/>
    <hyperlink ref="F5" location="'Comprador'!B8" display="Samuel Moncada" xr:uid="{EA4980D1-47E5-4A15-B07A-8CDB3469B48A}"/>
    <hyperlink ref="F6" location="'Comprador'!B5" display="Carlos Betancourt" xr:uid="{AD894EB7-7ACF-4E85-A86E-B2298D55672F}"/>
    <hyperlink ref="F7" location="'Comprador'!B6" display="Pedro Benitez" xr:uid="{EFBE1C71-C233-4423-8B98-ABE6DBFFE7EE}"/>
    <hyperlink ref="E8" location="'Vendedor'!B8" display="Santiago Buitrago" xr:uid="{443C90BB-D828-4620-8DE7-29AE3B38B852}"/>
    <hyperlink ref="F8" location="'Comprador'!B7" display="Manuela Garcia" xr:uid="{6B234954-FBBC-476C-BF5A-366E129774E5}"/>
    <hyperlink ref="E10" r:id="rId1" xr:uid="{A4ED2678-CC95-4E52-9524-B945CCA6F563}"/>
    <hyperlink ref="E11" r:id="rId2" xr:uid="{B3CD0303-375A-45F4-8F06-CE6D9E8048BC}"/>
    <hyperlink ref="E9" r:id="rId3" xr:uid="{AFBF6788-A5A0-4920-B9FD-568E5B695CDD}"/>
    <hyperlink ref="A1:E1" location="'Objetos de dominio'!A1" display="&lt;&lt; volver al listado de objetos de dominio" xr:uid="{EEC8577D-AF46-4DE5-82B5-BC44D142B759}"/>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14C4D2AE-02DD-4E7D-BC59-4CCE07C7BEC8}">
          <x14:formula1>
            <xm:f>'Valores '!$P$2:$P$4</xm:f>
          </x14:formula1>
          <xm:sqref>C4:C9</xm:sqref>
        </x14:dataValidation>
        <x14:dataValidation type="list" allowBlank="1" showInputMessage="1" showErrorMessage="1" xr:uid="{72D65F2E-5CF2-4D3D-BEE7-120BBED5A1CD}">
          <x14:formula1>
            <xm:f>'Valores '!$Q$2:$Q$7</xm:f>
          </x14:formula1>
          <xm:sqref>D4:D9</xm:sqref>
        </x14:dataValidation>
      </x14:dataValidations>
    </ext>
  </extLst>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2EAE0B-99D7-47BA-BFEF-86D4D5047A39}">
  <sheetPr>
    <tabColor theme="9" tint="0.39997558519241921"/>
  </sheetPr>
  <dimension ref="A1:Z28"/>
  <sheetViews>
    <sheetView topLeftCell="A9" workbookViewId="0">
      <selection activeCell="D17" sqref="D17"/>
    </sheetView>
  </sheetViews>
  <sheetFormatPr defaultColWidth="9.140625" defaultRowHeight="15"/>
  <cols>
    <col min="1" max="1" width="19.28515625" customWidth="1"/>
    <col min="2" max="2" width="17.42578125" customWidth="1"/>
    <col min="3" max="3" width="15.42578125" customWidth="1"/>
    <col min="4" max="4" width="16" customWidth="1"/>
    <col min="6" max="6" width="28.5703125" customWidth="1"/>
    <col min="7" max="7" width="16.85546875" customWidth="1"/>
    <col min="8" max="8" width="12.28515625" customWidth="1"/>
    <col min="9" max="9" width="22.140625" customWidth="1"/>
    <col min="10" max="10" width="29.28515625" customWidth="1"/>
    <col min="11" max="11" width="16" customWidth="1"/>
    <col min="12" max="12" width="29.42578125" customWidth="1"/>
    <col min="13" max="13" width="31.7109375" customWidth="1"/>
    <col min="14" max="14" width="29.85546875" customWidth="1"/>
    <col min="15" max="15" width="16.7109375" customWidth="1"/>
    <col min="16" max="16" width="32.42578125" customWidth="1"/>
    <col min="17" max="17" width="25.140625" customWidth="1"/>
    <col min="18" max="18" width="17.85546875" customWidth="1"/>
    <col min="19" max="19" width="10.5703125" customWidth="1"/>
    <col min="20" max="20" width="20" customWidth="1"/>
    <col min="21" max="21" width="43.42578125" customWidth="1"/>
    <col min="22" max="22" width="25.140625" customWidth="1"/>
    <col min="23" max="23" width="15.5703125" customWidth="1"/>
    <col min="24" max="24" width="13.42578125" customWidth="1"/>
    <col min="25" max="25" width="21.7109375" customWidth="1"/>
    <col min="26" max="26" width="15" customWidth="1"/>
  </cols>
  <sheetData>
    <row r="1" spans="1:26">
      <c r="A1" s="45" t="s">
        <v>126</v>
      </c>
      <c r="B1" s="2291" t="s">
        <v>16</v>
      </c>
      <c r="C1" s="2292"/>
      <c r="D1" s="2292"/>
      <c r="E1" s="2292"/>
      <c r="F1" s="2292"/>
      <c r="G1" s="2292"/>
      <c r="H1" s="2292"/>
      <c r="I1" s="2292"/>
      <c r="J1" s="2292"/>
      <c r="K1" s="2292"/>
      <c r="L1" s="2292"/>
      <c r="M1" s="2292"/>
      <c r="N1" s="2292"/>
      <c r="O1" s="2292"/>
      <c r="P1" s="2292"/>
      <c r="Q1" s="2292"/>
      <c r="R1" s="2292"/>
      <c r="S1" s="2292"/>
      <c r="T1" s="2292"/>
      <c r="U1" s="2293"/>
      <c r="V1" s="49"/>
      <c r="W1" s="49"/>
      <c r="X1" s="49"/>
      <c r="Y1" s="49"/>
      <c r="Z1" s="49"/>
    </row>
    <row r="2" spans="1:26">
      <c r="A2" s="46" t="s">
        <v>127</v>
      </c>
      <c r="B2" s="2036" t="s">
        <v>2773</v>
      </c>
      <c r="C2" s="2037"/>
      <c r="D2" s="2037"/>
      <c r="E2" s="2037"/>
      <c r="F2" s="2037"/>
      <c r="G2" s="2037"/>
      <c r="H2" s="2037"/>
      <c r="I2" s="2037"/>
      <c r="J2" s="2037"/>
      <c r="K2" s="2037"/>
      <c r="L2" s="2037"/>
      <c r="M2" s="2037"/>
      <c r="N2" s="2037"/>
      <c r="O2" s="2037"/>
      <c r="P2" s="2037"/>
      <c r="Q2" s="2037"/>
      <c r="R2" s="2037"/>
      <c r="S2" s="2037"/>
      <c r="T2" s="2037"/>
      <c r="U2" s="2294"/>
      <c r="V2" s="49"/>
      <c r="W2" s="49"/>
      <c r="X2" s="49"/>
      <c r="Y2" s="49"/>
      <c r="Z2" s="49"/>
    </row>
    <row r="3" spans="1:26">
      <c r="A3" s="47" t="s">
        <v>129</v>
      </c>
      <c r="B3" s="2295" t="s">
        <v>7</v>
      </c>
      <c r="C3" s="2296"/>
      <c r="D3" s="2296"/>
      <c r="E3" s="2296"/>
      <c r="F3" s="2296"/>
      <c r="G3" s="2296"/>
      <c r="H3" s="2296"/>
      <c r="I3" s="2296"/>
      <c r="J3" s="2296"/>
      <c r="K3" s="2296"/>
      <c r="L3" s="2296"/>
      <c r="M3" s="2296"/>
      <c r="N3" s="2296"/>
      <c r="O3" s="2296"/>
      <c r="P3" s="2296"/>
      <c r="Q3" s="2296"/>
      <c r="R3" s="2296"/>
      <c r="S3" s="2296"/>
      <c r="T3" s="2296"/>
      <c r="U3" s="2297"/>
      <c r="V3" s="49"/>
      <c r="W3" s="49"/>
      <c r="X3" s="49"/>
      <c r="Y3" s="49"/>
      <c r="Z3" s="49"/>
    </row>
    <row r="4" spans="1:26">
      <c r="A4" s="17" t="s">
        <v>130</v>
      </c>
      <c r="B4" s="85" t="s">
        <v>131</v>
      </c>
      <c r="C4" s="85" t="s">
        <v>132</v>
      </c>
      <c r="D4" s="85" t="s">
        <v>133</v>
      </c>
      <c r="E4" s="85" t="s">
        <v>134</v>
      </c>
      <c r="F4" s="83" t="s">
        <v>135</v>
      </c>
      <c r="G4" s="83" t="s">
        <v>136</v>
      </c>
      <c r="H4" s="83" t="s">
        <v>137</v>
      </c>
      <c r="I4" s="83" t="s">
        <v>138</v>
      </c>
      <c r="J4" s="83" t="s">
        <v>139</v>
      </c>
      <c r="K4" s="83" t="s">
        <v>140</v>
      </c>
      <c r="L4" s="83" t="s">
        <v>141</v>
      </c>
      <c r="M4" s="83" t="s">
        <v>142</v>
      </c>
      <c r="N4" s="84" t="s">
        <v>143</v>
      </c>
      <c r="O4" s="83" t="s">
        <v>144</v>
      </c>
      <c r="P4" s="83" t="s">
        <v>145</v>
      </c>
      <c r="Q4" s="83" t="s">
        <v>146</v>
      </c>
      <c r="R4" s="83" t="s">
        <v>147</v>
      </c>
      <c r="S4" s="83" t="s">
        <v>148</v>
      </c>
      <c r="T4" s="83" t="s">
        <v>149</v>
      </c>
      <c r="U4" s="83" t="s">
        <v>150</v>
      </c>
      <c r="V4" s="582" t="str">
        <f>A24</f>
        <v>Seleccionar método de pago</v>
      </c>
      <c r="W4" s="583" t="str">
        <f>A25</f>
        <v>Confirmar pago</v>
      </c>
      <c r="X4" s="584" t="str">
        <f>A26</f>
        <v xml:space="preserve">Procesar pago </v>
      </c>
      <c r="Y4" s="599" t="str">
        <f>A27</f>
        <v>Liberar pago al vendedor</v>
      </c>
      <c r="Z4" s="600" t="str">
        <f>A28</f>
        <v>Cancelar pago</v>
      </c>
    </row>
    <row r="5" spans="1:26" ht="139.5" customHeight="1">
      <c r="A5" s="68" t="s">
        <v>576</v>
      </c>
      <c r="B5" s="7" t="s">
        <v>154</v>
      </c>
      <c r="C5" s="9">
        <v>36</v>
      </c>
      <c r="D5" s="9">
        <v>36</v>
      </c>
      <c r="E5" s="9" t="s">
        <v>155</v>
      </c>
      <c r="F5" s="9" t="s">
        <v>155</v>
      </c>
      <c r="G5" s="9" t="s">
        <v>155</v>
      </c>
      <c r="H5" s="9" t="s">
        <v>155</v>
      </c>
      <c r="I5" s="88" t="s">
        <v>155</v>
      </c>
      <c r="J5" s="9" t="s">
        <v>156</v>
      </c>
      <c r="K5" s="9" t="s">
        <v>157</v>
      </c>
      <c r="L5" s="9" t="s">
        <v>158</v>
      </c>
      <c r="M5" s="9" t="s">
        <v>159</v>
      </c>
      <c r="N5" s="9" t="s">
        <v>159</v>
      </c>
      <c r="O5" s="9" t="s">
        <v>159</v>
      </c>
      <c r="P5" s="9" t="s">
        <v>158</v>
      </c>
      <c r="Q5" s="9" t="s">
        <v>159</v>
      </c>
      <c r="R5" s="9" t="s">
        <v>158</v>
      </c>
      <c r="S5" s="9" t="s">
        <v>159</v>
      </c>
      <c r="T5" s="9" t="s">
        <v>159</v>
      </c>
      <c r="U5" s="9" t="s">
        <v>292</v>
      </c>
      <c r="V5" s="434"/>
      <c r="W5" s="939"/>
      <c r="X5" s="940"/>
      <c r="Y5" s="941"/>
      <c r="Z5" s="942"/>
    </row>
    <row r="6" spans="1:26" ht="29.25">
      <c r="A6" s="9" t="s">
        <v>2765</v>
      </c>
      <c r="B6" s="7" t="s">
        <v>383</v>
      </c>
      <c r="C6" s="7">
        <v>1</v>
      </c>
      <c r="D6" s="7">
        <v>11</v>
      </c>
      <c r="E6" s="7">
        <v>2</v>
      </c>
      <c r="F6" s="7">
        <v>2</v>
      </c>
      <c r="G6" s="7" t="s">
        <v>155</v>
      </c>
      <c r="H6" s="7">
        <v>0</v>
      </c>
      <c r="I6" s="7" t="s">
        <v>384</v>
      </c>
      <c r="J6" s="83" t="s">
        <v>1551</v>
      </c>
      <c r="K6" s="83">
        <v>0</v>
      </c>
      <c r="L6" s="7" t="s">
        <v>1552</v>
      </c>
      <c r="M6" s="7" t="s">
        <v>159</v>
      </c>
      <c r="N6" s="7" t="s">
        <v>159</v>
      </c>
      <c r="O6" s="7" t="s">
        <v>158</v>
      </c>
      <c r="P6" s="7" t="s">
        <v>158</v>
      </c>
      <c r="Q6" s="7" t="s">
        <v>159</v>
      </c>
      <c r="R6" s="7" t="s">
        <v>159</v>
      </c>
      <c r="S6" s="7" t="s">
        <v>158</v>
      </c>
      <c r="T6" s="7" t="s">
        <v>158</v>
      </c>
      <c r="U6" s="9" t="s">
        <v>1553</v>
      </c>
      <c r="V6" s="434"/>
      <c r="W6" s="939"/>
      <c r="X6" s="943"/>
      <c r="Y6" s="941"/>
      <c r="Z6" s="942"/>
    </row>
    <row r="7" spans="1:26" ht="115.5">
      <c r="A7" s="7" t="s">
        <v>2766</v>
      </c>
      <c r="B7" s="7" t="s">
        <v>154</v>
      </c>
      <c r="C7" s="9">
        <v>36</v>
      </c>
      <c r="D7" s="9">
        <v>36</v>
      </c>
      <c r="E7" s="9" t="s">
        <v>155</v>
      </c>
      <c r="F7" s="9" t="s">
        <v>155</v>
      </c>
      <c r="G7" s="9" t="s">
        <v>155</v>
      </c>
      <c r="H7" s="9" t="s">
        <v>155</v>
      </c>
      <c r="I7" s="88" t="s">
        <v>155</v>
      </c>
      <c r="J7" s="9" t="s">
        <v>156</v>
      </c>
      <c r="K7" s="9" t="s">
        <v>157</v>
      </c>
      <c r="L7" s="9" t="s">
        <v>158</v>
      </c>
      <c r="M7" s="9" t="s">
        <v>159</v>
      </c>
      <c r="N7" s="9" t="s">
        <v>159</v>
      </c>
      <c r="O7" s="9" t="s">
        <v>159</v>
      </c>
      <c r="P7" s="9" t="s">
        <v>158</v>
      </c>
      <c r="Q7" s="9" t="s">
        <v>159</v>
      </c>
      <c r="R7" s="9" t="s">
        <v>158</v>
      </c>
      <c r="S7" s="9" t="s">
        <v>159</v>
      </c>
      <c r="T7" s="9" t="s">
        <v>158</v>
      </c>
      <c r="U7" s="82" t="s">
        <v>2774</v>
      </c>
      <c r="V7" s="434"/>
      <c r="W7" s="939"/>
      <c r="X7" s="943"/>
      <c r="Y7" s="941"/>
      <c r="Z7" s="942"/>
    </row>
    <row r="8" spans="1:26" ht="29.25">
      <c r="A8" s="7" t="s">
        <v>2767</v>
      </c>
      <c r="B8" s="7" t="s">
        <v>293</v>
      </c>
      <c r="C8" s="7"/>
      <c r="D8" s="7">
        <v>20</v>
      </c>
      <c r="E8" s="9" t="s">
        <v>155</v>
      </c>
      <c r="F8" s="9" t="s">
        <v>155</v>
      </c>
      <c r="G8" s="9" t="s">
        <v>155</v>
      </c>
      <c r="H8" s="9" t="s">
        <v>155</v>
      </c>
      <c r="I8" s="902" t="s">
        <v>155</v>
      </c>
      <c r="J8" s="100" t="s">
        <v>2775</v>
      </c>
      <c r="K8" s="41" t="s">
        <v>834</v>
      </c>
      <c r="L8" s="82" t="s">
        <v>2776</v>
      </c>
      <c r="M8" s="9" t="s">
        <v>159</v>
      </c>
      <c r="N8" s="9" t="s">
        <v>159</v>
      </c>
      <c r="O8" s="9" t="s">
        <v>159</v>
      </c>
      <c r="P8" s="9" t="s">
        <v>159</v>
      </c>
      <c r="Q8" s="9" t="s">
        <v>159</v>
      </c>
      <c r="R8" s="9" t="s">
        <v>158</v>
      </c>
      <c r="S8" s="9" t="s">
        <v>159</v>
      </c>
      <c r="T8" s="9" t="s">
        <v>158</v>
      </c>
      <c r="U8" s="49" t="s">
        <v>2777</v>
      </c>
      <c r="V8" s="434"/>
      <c r="W8" s="939"/>
      <c r="X8" s="943"/>
      <c r="Y8" s="941"/>
      <c r="Z8" s="942"/>
    </row>
    <row r="9" spans="1:26" ht="29.25">
      <c r="A9" s="7" t="s">
        <v>24</v>
      </c>
      <c r="B9" s="9" t="s">
        <v>293</v>
      </c>
      <c r="C9" s="9">
        <v>5</v>
      </c>
      <c r="D9" s="9">
        <v>60</v>
      </c>
      <c r="E9" s="9" t="s">
        <v>155</v>
      </c>
      <c r="F9" s="9" t="s">
        <v>155</v>
      </c>
      <c r="G9" s="9" t="s">
        <v>155</v>
      </c>
      <c r="H9" s="9" t="s">
        <v>155</v>
      </c>
      <c r="I9" s="9" t="s">
        <v>155</v>
      </c>
      <c r="J9" s="677" t="s">
        <v>2</v>
      </c>
      <c r="K9" s="677">
        <v>0</v>
      </c>
      <c r="L9" s="9" t="s">
        <v>2778</v>
      </c>
      <c r="M9" s="9" t="s">
        <v>159</v>
      </c>
      <c r="N9" s="9" t="s">
        <v>159</v>
      </c>
      <c r="O9" s="9" t="s">
        <v>158</v>
      </c>
      <c r="P9" s="9" t="s">
        <v>158</v>
      </c>
      <c r="Q9" s="9" t="s">
        <v>159</v>
      </c>
      <c r="R9" s="9" t="s">
        <v>159</v>
      </c>
      <c r="S9" s="9" t="s">
        <v>158</v>
      </c>
      <c r="T9" s="9" t="s">
        <v>158</v>
      </c>
      <c r="U9" s="9" t="s">
        <v>2779</v>
      </c>
      <c r="V9" s="434"/>
      <c r="W9" s="939"/>
      <c r="X9" s="943"/>
      <c r="Y9" s="941"/>
      <c r="Z9" s="942"/>
    </row>
    <row r="10" spans="1:26" ht="29.25">
      <c r="A10" s="7" t="s">
        <v>8</v>
      </c>
      <c r="B10" s="9" t="s">
        <v>293</v>
      </c>
      <c r="C10" s="9">
        <v>5</v>
      </c>
      <c r="D10" s="9">
        <v>60</v>
      </c>
      <c r="E10" s="9" t="s">
        <v>155</v>
      </c>
      <c r="F10" s="9" t="s">
        <v>155</v>
      </c>
      <c r="G10" s="9" t="s">
        <v>155</v>
      </c>
      <c r="H10" s="9" t="s">
        <v>155</v>
      </c>
      <c r="I10" s="9" t="s">
        <v>155</v>
      </c>
      <c r="J10" s="9" t="s">
        <v>2</v>
      </c>
      <c r="K10" s="9">
        <v>0</v>
      </c>
      <c r="L10" s="9" t="s">
        <v>2778</v>
      </c>
      <c r="M10" s="9" t="s">
        <v>159</v>
      </c>
      <c r="N10" s="9" t="s">
        <v>159</v>
      </c>
      <c r="O10" s="9" t="s">
        <v>159</v>
      </c>
      <c r="P10" s="9" t="s">
        <v>159</v>
      </c>
      <c r="Q10" s="9" t="s">
        <v>159</v>
      </c>
      <c r="R10" s="9" t="s">
        <v>159</v>
      </c>
      <c r="S10" s="9" t="s">
        <v>159</v>
      </c>
      <c r="T10" s="9" t="s">
        <v>158</v>
      </c>
      <c r="U10" s="9" t="s">
        <v>2780</v>
      </c>
      <c r="V10" s="434"/>
      <c r="W10" s="939"/>
      <c r="X10" s="943"/>
      <c r="Y10" s="941"/>
      <c r="Z10" s="942"/>
    </row>
    <row r="11" spans="1:26">
      <c r="A11" s="432"/>
      <c r="B11" s="8"/>
      <c r="C11" s="72"/>
      <c r="D11" s="72"/>
      <c r="E11" s="72"/>
      <c r="F11" s="72"/>
      <c r="G11" s="72"/>
      <c r="H11" s="72"/>
      <c r="I11" s="72"/>
      <c r="J11" s="72"/>
      <c r="K11" s="72"/>
      <c r="L11" s="72"/>
      <c r="M11" s="72"/>
      <c r="N11" s="72"/>
      <c r="O11" s="72"/>
      <c r="P11" s="72"/>
      <c r="Q11" s="72"/>
      <c r="R11" s="72"/>
      <c r="S11" s="72"/>
      <c r="T11" s="72"/>
      <c r="U11" s="72"/>
      <c r="V11" s="72"/>
      <c r="W11" s="1"/>
      <c r="X11" s="1"/>
    </row>
    <row r="12" spans="1:26">
      <c r="A12" s="432"/>
      <c r="B12" s="8"/>
      <c r="C12" s="72"/>
      <c r="D12" s="72"/>
      <c r="E12" s="72"/>
      <c r="F12" s="72"/>
      <c r="G12" s="72"/>
      <c r="H12" s="72"/>
      <c r="I12" s="72"/>
      <c r="J12" s="72"/>
      <c r="K12" s="72"/>
      <c r="L12" s="72"/>
      <c r="M12" s="72"/>
      <c r="N12" s="72"/>
      <c r="O12" s="72"/>
      <c r="P12" s="72"/>
      <c r="Q12" s="72"/>
      <c r="R12" s="72"/>
      <c r="S12" s="72"/>
      <c r="T12" s="72"/>
      <c r="U12" s="72"/>
      <c r="V12" s="72"/>
      <c r="W12" s="1"/>
      <c r="X12" s="1"/>
    </row>
    <row r="13" spans="1:26">
      <c r="A13" s="1350" t="s">
        <v>169</v>
      </c>
      <c r="B13" s="1351"/>
      <c r="C13" s="1352"/>
      <c r="M13" s="20"/>
      <c r="N13" s="20"/>
    </row>
    <row r="14" spans="1:26">
      <c r="A14" s="79" t="s">
        <v>2</v>
      </c>
      <c r="B14" s="86" t="s">
        <v>150</v>
      </c>
      <c r="C14" s="87" t="s">
        <v>170</v>
      </c>
      <c r="F14" s="68" t="s">
        <v>2781</v>
      </c>
      <c r="M14" s="20"/>
      <c r="N14" s="20"/>
    </row>
    <row r="15" spans="1:26">
      <c r="A15" s="1391" t="s">
        <v>2782</v>
      </c>
      <c r="B15" s="1393" t="str">
        <f>Pago_Muestreo!G2</f>
        <v>Corresponde a una combinacion unica e irrepetible con los datos del pago</v>
      </c>
      <c r="C15" s="74" t="str">
        <f>Pago_Muestreo!A3</f>
        <v>id</v>
      </c>
      <c r="F15" s="49"/>
      <c r="G15" s="49"/>
      <c r="H15" s="49"/>
      <c r="I15" s="49"/>
      <c r="J15" s="49"/>
      <c r="K15" s="49"/>
      <c r="L15" s="49"/>
      <c r="M15" s="24"/>
      <c r="N15" s="24"/>
      <c r="O15" s="49"/>
      <c r="P15" s="49"/>
      <c r="Q15" s="49"/>
      <c r="R15" s="49"/>
      <c r="S15" s="49"/>
      <c r="T15" s="49"/>
      <c r="U15" s="49"/>
    </row>
    <row r="16" spans="1:26">
      <c r="A16" s="1391"/>
      <c r="B16" s="1393"/>
      <c r="C16" s="792" t="str">
        <f>Pago_Muestreo!B3</f>
        <v>Monto</v>
      </c>
      <c r="F16" s="49"/>
      <c r="G16" s="49"/>
      <c r="H16" s="49"/>
      <c r="I16" s="49"/>
      <c r="J16" s="49"/>
      <c r="K16" s="49"/>
      <c r="L16" s="49"/>
      <c r="M16" s="24"/>
      <c r="N16" s="24"/>
      <c r="O16" s="49"/>
      <c r="P16" s="49"/>
      <c r="Q16" s="49"/>
      <c r="R16" s="49"/>
      <c r="S16" s="49"/>
      <c r="T16" s="49"/>
      <c r="U16" s="49"/>
    </row>
    <row r="17" spans="1:18">
      <c r="A17" s="1391"/>
      <c r="B17" s="1393"/>
      <c r="C17" s="1062" t="str">
        <f>Pago_Muestreo!E3</f>
        <v>Vendedor</v>
      </c>
    </row>
    <row r="18" spans="1:18">
      <c r="A18" s="1391"/>
      <c r="B18" s="2298"/>
      <c r="C18" s="2300" t="str">
        <f>Pago_Muestreo!F3</f>
        <v>Comprador</v>
      </c>
    </row>
    <row r="19" spans="1:18">
      <c r="A19" s="1392"/>
      <c r="B19" s="2299"/>
      <c r="C19" s="2301"/>
    </row>
    <row r="22" spans="1:18">
      <c r="A22" s="2813" t="s">
        <v>172</v>
      </c>
      <c r="B22" s="2814"/>
      <c r="C22" s="2815" t="s">
        <v>3</v>
      </c>
      <c r="D22" s="2816"/>
      <c r="E22" s="2816"/>
      <c r="F22" s="2814"/>
      <c r="G22" s="2817" t="s">
        <v>173</v>
      </c>
      <c r="H22" s="2817"/>
      <c r="I22" s="2818"/>
      <c r="J22" s="2817" t="s">
        <v>174</v>
      </c>
      <c r="K22" s="2817"/>
      <c r="L22" s="2817"/>
      <c r="M22" s="2817"/>
      <c r="N22" s="2818"/>
      <c r="O22" s="2817" t="s">
        <v>175</v>
      </c>
      <c r="P22" s="2818"/>
      <c r="Q22" s="2817" t="s">
        <v>176</v>
      </c>
      <c r="R22" s="2819"/>
    </row>
    <row r="23" spans="1:18">
      <c r="A23" s="2828"/>
      <c r="B23" s="2829"/>
      <c r="C23" s="2830"/>
      <c r="D23" s="2831"/>
      <c r="E23" s="2831"/>
      <c r="F23" s="2829"/>
      <c r="G23" s="416" t="s">
        <v>177</v>
      </c>
      <c r="H23" s="494" t="s">
        <v>178</v>
      </c>
      <c r="I23" s="494" t="s">
        <v>3</v>
      </c>
      <c r="J23" s="494" t="s">
        <v>179</v>
      </c>
      <c r="K23" s="2832" t="s">
        <v>3</v>
      </c>
      <c r="L23" s="2832"/>
      <c r="M23" s="2832"/>
      <c r="N23" s="2833"/>
      <c r="O23" s="494" t="s">
        <v>180</v>
      </c>
      <c r="P23" s="494" t="s">
        <v>3</v>
      </c>
      <c r="Q23" s="494" t="s">
        <v>181</v>
      </c>
      <c r="R23" s="463" t="s">
        <v>182</v>
      </c>
    </row>
    <row r="24" spans="1:18" ht="38.25">
      <c r="A24" s="2279" t="s">
        <v>473</v>
      </c>
      <c r="B24" s="2280"/>
      <c r="C24" s="2066" t="s">
        <v>2783</v>
      </c>
      <c r="D24" s="2067"/>
      <c r="E24" s="2067"/>
      <c r="F24" s="2068"/>
      <c r="G24" s="595" t="s">
        <v>1262</v>
      </c>
      <c r="H24" s="575" t="s">
        <v>312</v>
      </c>
      <c r="I24" s="596" t="s">
        <v>2784</v>
      </c>
      <c r="J24" s="597" t="s">
        <v>16</v>
      </c>
      <c r="K24" s="2067" t="s">
        <v>2785</v>
      </c>
      <c r="L24" s="2067"/>
      <c r="M24" s="2067"/>
      <c r="N24" s="2067"/>
      <c r="O24" s="575" t="s">
        <v>2786</v>
      </c>
      <c r="P24" s="574" t="s">
        <v>2787</v>
      </c>
      <c r="Q24" s="574" t="s">
        <v>2788</v>
      </c>
      <c r="R24" s="575" t="s">
        <v>190</v>
      </c>
    </row>
    <row r="25" spans="1:18" ht="43.5">
      <c r="A25" s="2275" t="s">
        <v>2789</v>
      </c>
      <c r="B25" s="2276"/>
      <c r="C25" s="2071" t="s">
        <v>2790</v>
      </c>
      <c r="D25" s="2071"/>
      <c r="E25" s="2071"/>
      <c r="F25" s="2072"/>
      <c r="G25" s="573" t="s">
        <v>1262</v>
      </c>
      <c r="H25" s="587" t="s">
        <v>312</v>
      </c>
      <c r="I25" s="588" t="s">
        <v>2791</v>
      </c>
      <c r="J25" s="587" t="s">
        <v>16</v>
      </c>
      <c r="K25" s="2071" t="s">
        <v>2792</v>
      </c>
      <c r="L25" s="2071"/>
      <c r="M25" s="2071"/>
      <c r="N25" s="2071"/>
      <c r="O25" s="587" t="s">
        <v>2793</v>
      </c>
      <c r="P25" s="588" t="s">
        <v>2794</v>
      </c>
      <c r="Q25" s="588" t="s">
        <v>2795</v>
      </c>
      <c r="R25" s="587" t="s">
        <v>190</v>
      </c>
    </row>
    <row r="26" spans="1:18" ht="43.5">
      <c r="A26" s="2277" t="s">
        <v>2796</v>
      </c>
      <c r="B26" s="2278"/>
      <c r="C26" s="2064" t="s">
        <v>2797</v>
      </c>
      <c r="D26" s="2064"/>
      <c r="E26" s="2064"/>
      <c r="F26" s="2065"/>
      <c r="G26" s="578" t="s">
        <v>1262</v>
      </c>
      <c r="H26" s="577" t="s">
        <v>312</v>
      </c>
      <c r="I26" s="585" t="s">
        <v>2798</v>
      </c>
      <c r="J26" s="577" t="s">
        <v>16</v>
      </c>
      <c r="K26" s="2064" t="s">
        <v>2799</v>
      </c>
      <c r="L26" s="2064"/>
      <c r="M26" s="2064"/>
      <c r="N26" s="2064"/>
      <c r="O26" s="577" t="s">
        <v>2800</v>
      </c>
      <c r="P26" s="326" t="s">
        <v>2801</v>
      </c>
      <c r="Q26" s="326" t="s">
        <v>2802</v>
      </c>
      <c r="R26" s="577" t="s">
        <v>190</v>
      </c>
    </row>
    <row r="27" spans="1:18" ht="43.5">
      <c r="A27" s="2271" t="s">
        <v>1276</v>
      </c>
      <c r="B27" s="2272"/>
      <c r="C27" s="2273" t="s">
        <v>2803</v>
      </c>
      <c r="D27" s="2273"/>
      <c r="E27" s="2273"/>
      <c r="F27" s="2274"/>
      <c r="G27" s="593" t="s">
        <v>1262</v>
      </c>
      <c r="H27" s="589" t="s">
        <v>312</v>
      </c>
      <c r="I27" s="590" t="s">
        <v>2804</v>
      </c>
      <c r="J27" s="589" t="s">
        <v>16</v>
      </c>
      <c r="K27" s="2273" t="s">
        <v>2805</v>
      </c>
      <c r="L27" s="2273"/>
      <c r="M27" s="2273"/>
      <c r="N27" s="2273"/>
      <c r="O27" s="589" t="s">
        <v>2806</v>
      </c>
      <c r="P27" s="590" t="s">
        <v>2807</v>
      </c>
      <c r="Q27" s="590" t="s">
        <v>2808</v>
      </c>
      <c r="R27" s="589" t="s">
        <v>190</v>
      </c>
    </row>
    <row r="28" spans="1:18" ht="29.25">
      <c r="A28" s="2286" t="s">
        <v>2809</v>
      </c>
      <c r="B28" s="2287"/>
      <c r="C28" s="2288" t="s">
        <v>2810</v>
      </c>
      <c r="D28" s="2289"/>
      <c r="E28" s="2289"/>
      <c r="F28" s="2290"/>
      <c r="G28" s="594" t="s">
        <v>1262</v>
      </c>
      <c r="H28" s="591" t="s">
        <v>312</v>
      </c>
      <c r="I28" s="592" t="s">
        <v>2811</v>
      </c>
      <c r="J28" s="591" t="s">
        <v>16</v>
      </c>
      <c r="K28" s="2289" t="s">
        <v>2812</v>
      </c>
      <c r="L28" s="2289"/>
      <c r="M28" s="2289"/>
      <c r="N28" s="2289"/>
      <c r="O28" s="591" t="s">
        <v>2813</v>
      </c>
      <c r="P28" s="592" t="s">
        <v>2814</v>
      </c>
      <c r="Q28" s="598" t="s">
        <v>2815</v>
      </c>
      <c r="R28" s="591" t="s">
        <v>190</v>
      </c>
    </row>
  </sheetData>
  <mergeCells count="29">
    <mergeCell ref="B1:U1"/>
    <mergeCell ref="B2:U2"/>
    <mergeCell ref="B3:U3"/>
    <mergeCell ref="A13:C13"/>
    <mergeCell ref="B15:B19"/>
    <mergeCell ref="A15:A19"/>
    <mergeCell ref="C18:C19"/>
    <mergeCell ref="Q22:R22"/>
    <mergeCell ref="K23:N23"/>
    <mergeCell ref="A24:B24"/>
    <mergeCell ref="C24:F24"/>
    <mergeCell ref="K24:N24"/>
    <mergeCell ref="A22:B23"/>
    <mergeCell ref="C22:F23"/>
    <mergeCell ref="G22:I22"/>
    <mergeCell ref="J22:N22"/>
    <mergeCell ref="O22:P22"/>
    <mergeCell ref="A25:B25"/>
    <mergeCell ref="C25:F25"/>
    <mergeCell ref="K25:N25"/>
    <mergeCell ref="A26:B26"/>
    <mergeCell ref="C26:F26"/>
    <mergeCell ref="K26:N26"/>
    <mergeCell ref="A27:B27"/>
    <mergeCell ref="C27:F27"/>
    <mergeCell ref="K27:N27"/>
    <mergeCell ref="A28:B28"/>
    <mergeCell ref="C28:F28"/>
    <mergeCell ref="K28:N28"/>
  </mergeCells>
  <hyperlinks>
    <hyperlink ref="B3" location="'Vendedor'!A1" display="Ver" xr:uid="{1D455271-6E50-4425-A751-2E981C3CB190}"/>
    <hyperlink ref="B3:U3" location="'pago_muestreo'!A1" display="Ver" xr:uid="{D3E8FC91-3DA5-416C-92A4-2D4841B2295D}"/>
    <hyperlink ref="A26" location="RANGE!X5" display="Consultar información de una Categoría por su identificador" xr:uid="{7650AB54-1B0A-44F5-9BA4-009B6C2E480B}"/>
    <hyperlink ref="A27" location="RANGE!Y5" display="Consultar información de las Categorías" xr:uid="{C64F25C8-39CD-41A1-B298-33C36F727E9A}"/>
    <hyperlink ref="A28" location="RANGE!Z5" display="Modificar información de una Categoría" xr:uid="{895FB349-6E0C-4B42-BF84-0584F5E29EDC}"/>
    <hyperlink ref="V4" location="'Pago_Caracterizacion'!A21" display="=A21" xr:uid="{A3324771-A532-43CB-BD6C-B776EB384E24}"/>
    <hyperlink ref="W4" location="'Pago_Caracterizacion'!A22" display="=A22" xr:uid="{E1CEB874-3605-4BE3-AE51-4AADA4FDD47A}"/>
    <hyperlink ref="X4" location="'Pago_Caracterizacion'!A23" display="=A23" xr:uid="{BEE53C31-4160-4AE0-ADA0-9925DE571B1D}"/>
    <hyperlink ref="Y4" location="'Pago_Caracterizacion'!A24" display="=A24" xr:uid="{F560470E-03E7-42A2-9888-4FDB256A2E67}"/>
    <hyperlink ref="Z4" location="'Pago_Caracterizacion'!A25" display="=A25" xr:uid="{DC120A49-2F02-4D56-BDCE-0386400D2856}"/>
    <hyperlink ref="A24:B24" location="'Pago_Caracterizacion'!V5" display="Seleccionar método de pago" xr:uid="{0D1F513E-B01C-4D4A-9B24-0AC34BFABA68}"/>
    <hyperlink ref="A25:B25" location="'Pago_Caracterizacion'!W5" display="Confirmar pago" xr:uid="{215BB444-6CFA-486F-AF73-5E7494422981}"/>
    <hyperlink ref="A26:B26" location="'Pago_Caracterizacion'!X5" display="Procesar pago " xr:uid="{AA33CBA0-A358-4A5D-A290-52449565D66D}"/>
    <hyperlink ref="A27:B27" location="'Pago_Caracterizacion'!Y5" display="Liberar pago al vendedor" xr:uid="{AE761B0B-632D-46FE-8EDB-28492A60C4CB}"/>
    <hyperlink ref="A28:B28" location="'Pago_Caracterizacion'!Z5" display="Cancelar pago" xr:uid="{67781F84-C8CD-4FD4-9B9D-EBC133CC3B5D}"/>
  </hyperlinks>
  <pageMargins left="0.7" right="0.7" top="0.75" bottom="0.75" header="0.3" footer="0.3"/>
  <legacyDrawing r:id="rId1"/>
  <extLst>
    <ext xmlns:x14="http://schemas.microsoft.com/office/spreadsheetml/2009/9/main" uri="{CCE6A557-97BC-4b89-ADB6-D9C93CAAB3DF}">
      <x14:dataValidations xmlns:xm="http://schemas.microsoft.com/office/excel/2006/main" count="4">
        <x14:dataValidation type="list" allowBlank="1" showInputMessage="1" showErrorMessage="1" xr:uid="{628BC065-A628-4A74-8328-64ECC31F494C}">
          <x14:formula1>
            <xm:f>'Valores '!$D$2:$D$3</xm:f>
          </x14:formula1>
          <xm:sqref>L5:T5 M6:T6 M8:T10 L7:T7</xm:sqref>
        </x14:dataValidation>
        <x14:dataValidation type="list" allowBlank="1" showInputMessage="1" showErrorMessage="1" xr:uid="{7DA5C13F-06D3-4126-B370-E3A85CC1C90D}">
          <x14:formula1>
            <xm:f>'Valores '!$C$2:$C$4</xm:f>
          </x14:formula1>
          <xm:sqref>G11:G12 G6</xm:sqref>
        </x14:dataValidation>
        <x14:dataValidation type="list" allowBlank="1" showInputMessage="1" showErrorMessage="1" xr:uid="{F042E839-7A6C-4661-BDDE-3E07D72C29D6}">
          <x14:formula1>
            <xm:f>'Valores '!$C$2:$C$5</xm:f>
          </x14:formula1>
          <xm:sqref>G5 G7:G8</xm:sqref>
        </x14:dataValidation>
        <x14:dataValidation type="list" allowBlank="1" showInputMessage="1" showErrorMessage="1" xr:uid="{4502C3C8-C843-4F81-878F-92EF00454FB9}">
          <x14:formula1>
            <xm:f>'Valores '!$A$1:$A$19</xm:f>
          </x14:formula1>
          <xm:sqref>B5:B8</xm:sqref>
        </x14:dataValidation>
      </x14:dataValidations>
    </ext>
  </extLst>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F9C1E-E0EB-4704-B90F-1E8FC358C65F}">
  <sheetPr>
    <tabColor theme="9" tint="0.39997558519241921"/>
  </sheetPr>
  <dimension ref="A2:N21"/>
  <sheetViews>
    <sheetView workbookViewId="0">
      <selection activeCell="D4" sqref="D4"/>
    </sheetView>
  </sheetViews>
  <sheetFormatPr defaultColWidth="9.140625" defaultRowHeight="15"/>
  <cols>
    <col min="1" max="1" width="22.140625" customWidth="1"/>
    <col min="2" max="2" width="23.140625" customWidth="1"/>
    <col min="3" max="3" width="29.28515625" customWidth="1"/>
    <col min="4" max="4" width="24.42578125" customWidth="1"/>
    <col min="5" max="5" width="23.85546875" customWidth="1"/>
    <col min="6" max="6" width="29.5703125" customWidth="1"/>
    <col min="7" max="7" width="26.85546875" customWidth="1"/>
    <col min="8" max="8" width="35.42578125" customWidth="1"/>
    <col min="9" max="9" width="28.28515625" customWidth="1"/>
    <col min="10" max="10" width="26.42578125" customWidth="1"/>
    <col min="11" max="11" width="27.42578125" customWidth="1"/>
    <col min="12" max="12" width="22.140625" customWidth="1"/>
    <col min="13" max="13" width="28.85546875" customWidth="1"/>
  </cols>
  <sheetData>
    <row r="2" spans="1:14">
      <c r="A2" s="340" t="s">
        <v>215</v>
      </c>
      <c r="B2" s="2047" t="s">
        <v>16</v>
      </c>
      <c r="C2" s="2047"/>
      <c r="D2" s="2047"/>
      <c r="E2" s="2047"/>
      <c r="F2" s="2047"/>
      <c r="G2" s="2047"/>
      <c r="H2" s="2047"/>
      <c r="I2" s="2047"/>
      <c r="J2" s="2047"/>
      <c r="K2" s="2047"/>
      <c r="L2" s="2047"/>
      <c r="M2" s="2048"/>
      <c r="N2" s="8" t="s">
        <v>2816</v>
      </c>
    </row>
    <row r="3" spans="1:14">
      <c r="A3" s="341" t="s">
        <v>127</v>
      </c>
      <c r="B3" s="1999" t="s">
        <v>216</v>
      </c>
      <c r="C3" s="1999"/>
      <c r="D3" s="1999"/>
      <c r="E3" s="1999"/>
      <c r="F3" s="1999"/>
      <c r="G3" s="1999"/>
      <c r="H3" s="1999"/>
      <c r="I3" s="1999"/>
      <c r="J3" s="1999"/>
      <c r="K3" s="1999"/>
      <c r="L3" s="1999"/>
      <c r="M3" s="2000"/>
      <c r="N3" s="8"/>
    </row>
    <row r="4" spans="1:14" ht="35.25" customHeight="1">
      <c r="A4" s="342" t="s">
        <v>217</v>
      </c>
      <c r="B4" s="1418" t="s">
        <v>218</v>
      </c>
      <c r="C4" s="1418"/>
      <c r="D4" s="343" t="s">
        <v>219</v>
      </c>
      <c r="E4" s="1419" t="s">
        <v>220</v>
      </c>
      <c r="F4" s="1419"/>
      <c r="G4" s="1413" t="s">
        <v>221</v>
      </c>
      <c r="H4" s="1413"/>
      <c r="I4" s="345" t="s">
        <v>222</v>
      </c>
      <c r="J4" s="346" t="s">
        <v>223</v>
      </c>
      <c r="K4" s="347" t="s">
        <v>224</v>
      </c>
      <c r="L4" s="1614" t="s">
        <v>225</v>
      </c>
      <c r="M4" s="1616" t="s">
        <v>226</v>
      </c>
      <c r="N4" s="8"/>
    </row>
    <row r="5" spans="1:14" ht="15" customHeight="1">
      <c r="A5" s="1608" t="s">
        <v>217</v>
      </c>
      <c r="B5" s="1418" t="s">
        <v>227</v>
      </c>
      <c r="C5" s="1418" t="s">
        <v>3</v>
      </c>
      <c r="D5" s="1433" t="s">
        <v>228</v>
      </c>
      <c r="E5" s="1419" t="s">
        <v>229</v>
      </c>
      <c r="F5" s="1419"/>
      <c r="G5" s="1611" t="s">
        <v>230</v>
      </c>
      <c r="H5" s="1611"/>
      <c r="I5" s="1617" t="s">
        <v>231</v>
      </c>
      <c r="J5" s="1618" t="s">
        <v>232</v>
      </c>
      <c r="K5" s="1620" t="s">
        <v>233</v>
      </c>
      <c r="L5" s="1614"/>
      <c r="M5" s="1616"/>
      <c r="N5" s="8"/>
    </row>
    <row r="6" spans="1:14" ht="15" customHeight="1">
      <c r="A6" s="1608"/>
      <c r="B6" s="1418"/>
      <c r="C6" s="1418"/>
      <c r="D6" s="1433"/>
      <c r="E6" s="344" t="s">
        <v>234</v>
      </c>
      <c r="F6" s="344" t="s">
        <v>3</v>
      </c>
      <c r="G6" s="348" t="s">
        <v>235</v>
      </c>
      <c r="H6" s="348" t="s">
        <v>3</v>
      </c>
      <c r="I6" s="1617"/>
      <c r="J6" s="1618"/>
      <c r="K6" s="1620"/>
      <c r="L6" s="1614"/>
      <c r="M6" s="1616"/>
      <c r="N6" s="8"/>
    </row>
    <row r="7" spans="1:14" ht="30">
      <c r="A7" s="1609" t="s">
        <v>8</v>
      </c>
      <c r="B7" s="1594" t="s">
        <v>473</v>
      </c>
      <c r="C7" s="1594" t="s">
        <v>2817</v>
      </c>
      <c r="D7" s="1610" t="s">
        <v>16</v>
      </c>
      <c r="E7" s="1610"/>
      <c r="F7" s="1610"/>
      <c r="G7" s="277" t="s">
        <v>2818</v>
      </c>
      <c r="H7" s="213" t="s">
        <v>2819</v>
      </c>
      <c r="I7" s="1610"/>
      <c r="J7" s="1610" t="s">
        <v>2820</v>
      </c>
      <c r="K7" s="1610"/>
      <c r="L7" s="2335" t="s">
        <v>2142</v>
      </c>
      <c r="M7" s="2330" t="s">
        <v>2821</v>
      </c>
      <c r="N7" s="8"/>
    </row>
    <row r="8" spans="1:14" ht="45">
      <c r="A8" s="1609"/>
      <c r="B8" s="1594"/>
      <c r="C8" s="1594"/>
      <c r="D8" s="1610"/>
      <c r="E8" s="1610"/>
      <c r="F8" s="1610"/>
      <c r="G8" s="349" t="s">
        <v>2822</v>
      </c>
      <c r="H8" s="350" t="s">
        <v>2823</v>
      </c>
      <c r="I8" s="1610"/>
      <c r="J8" s="1610"/>
      <c r="K8" s="1610"/>
      <c r="L8" s="2336"/>
      <c r="M8" s="2330"/>
      <c r="N8" s="8"/>
    </row>
    <row r="9" spans="1:14" ht="33.75" customHeight="1">
      <c r="A9" s="2331" t="s">
        <v>8</v>
      </c>
      <c r="B9" s="1800" t="s">
        <v>2789</v>
      </c>
      <c r="C9" s="1800" t="s">
        <v>2824</v>
      </c>
      <c r="D9" s="2332" t="s">
        <v>16</v>
      </c>
      <c r="E9" s="2332"/>
      <c r="F9" s="2332"/>
      <c r="G9" s="351" t="s">
        <v>2825</v>
      </c>
      <c r="H9" s="352" t="s">
        <v>2826</v>
      </c>
      <c r="I9" s="2332"/>
      <c r="J9" s="2333" t="s">
        <v>2827</v>
      </c>
      <c r="K9" s="2332"/>
      <c r="L9" s="1800" t="s">
        <v>2820</v>
      </c>
      <c r="M9" s="2334" t="s">
        <v>2828</v>
      </c>
      <c r="N9" s="8"/>
    </row>
    <row r="10" spans="1:14" ht="31.5" customHeight="1">
      <c r="A10" s="2331"/>
      <c r="B10" s="1800"/>
      <c r="C10" s="1800"/>
      <c r="D10" s="2332"/>
      <c r="E10" s="2332"/>
      <c r="F10" s="2332"/>
      <c r="G10" s="332" t="s">
        <v>2829</v>
      </c>
      <c r="H10" s="353" t="s">
        <v>2830</v>
      </c>
      <c r="I10" s="2332"/>
      <c r="J10" s="2333"/>
      <c r="K10" s="2332"/>
      <c r="L10" s="1800"/>
      <c r="M10" s="2334"/>
      <c r="N10" s="8"/>
    </row>
    <row r="11" spans="1:14" ht="30">
      <c r="A11" s="354" t="s">
        <v>263</v>
      </c>
      <c r="B11" s="355" t="s">
        <v>2828</v>
      </c>
      <c r="C11" s="356" t="s">
        <v>2831</v>
      </c>
      <c r="D11" s="355" t="s">
        <v>16</v>
      </c>
      <c r="E11" s="355"/>
      <c r="F11" s="355"/>
      <c r="G11" s="357" t="s">
        <v>2832</v>
      </c>
      <c r="H11" s="358" t="s">
        <v>2833</v>
      </c>
      <c r="I11" s="355"/>
      <c r="J11" s="356" t="s">
        <v>2834</v>
      </c>
      <c r="K11" s="355"/>
      <c r="L11" s="355" t="s">
        <v>2827</v>
      </c>
      <c r="M11" s="359" t="s">
        <v>2835</v>
      </c>
      <c r="N11" s="8"/>
    </row>
    <row r="12" spans="1:14" ht="45">
      <c r="A12" s="368" t="s">
        <v>263</v>
      </c>
      <c r="B12" s="309" t="s">
        <v>2836</v>
      </c>
      <c r="C12" s="360" t="s">
        <v>2837</v>
      </c>
      <c r="D12" s="309" t="s">
        <v>16</v>
      </c>
      <c r="E12" s="309"/>
      <c r="F12" s="309"/>
      <c r="G12" s="309" t="s">
        <v>2838</v>
      </c>
      <c r="H12" s="360" t="s">
        <v>2839</v>
      </c>
      <c r="I12" s="309"/>
      <c r="J12" s="360" t="s">
        <v>2840</v>
      </c>
      <c r="K12" s="309"/>
      <c r="L12" s="309" t="s">
        <v>2841</v>
      </c>
      <c r="M12" s="369" t="s">
        <v>2842</v>
      </c>
      <c r="N12" s="8"/>
    </row>
    <row r="13" spans="1:14" ht="34.5" customHeight="1">
      <c r="A13" s="2337" t="s">
        <v>263</v>
      </c>
      <c r="B13" s="2338" t="s">
        <v>2843</v>
      </c>
      <c r="C13" s="2339" t="s">
        <v>2844</v>
      </c>
      <c r="D13" s="2338" t="s">
        <v>16</v>
      </c>
      <c r="E13" s="2312"/>
      <c r="F13" s="2312"/>
      <c r="G13" s="338" t="s">
        <v>2845</v>
      </c>
      <c r="H13" s="339" t="s">
        <v>2846</v>
      </c>
      <c r="I13" s="2312"/>
      <c r="J13" s="2312" t="s">
        <v>2847</v>
      </c>
      <c r="K13" s="2312"/>
      <c r="L13" s="2312" t="s">
        <v>2841</v>
      </c>
      <c r="M13" s="2314" t="s">
        <v>2848</v>
      </c>
      <c r="N13" s="8"/>
    </row>
    <row r="14" spans="1:14" ht="45">
      <c r="A14" s="2337"/>
      <c r="B14" s="2338"/>
      <c r="C14" s="2339"/>
      <c r="D14" s="2338"/>
      <c r="E14" s="2313"/>
      <c r="F14" s="2313"/>
      <c r="G14" s="338" t="s">
        <v>2849</v>
      </c>
      <c r="H14" s="339" t="s">
        <v>2850</v>
      </c>
      <c r="I14" s="2313"/>
      <c r="J14" s="2313"/>
      <c r="K14" s="2313"/>
      <c r="L14" s="2313"/>
      <c r="M14" s="2315"/>
      <c r="N14" s="8"/>
    </row>
    <row r="15" spans="1:14" ht="45">
      <c r="A15" s="370" t="s">
        <v>263</v>
      </c>
      <c r="B15" s="331" t="s">
        <v>2842</v>
      </c>
      <c r="C15" s="361" t="s">
        <v>2851</v>
      </c>
      <c r="D15" s="331" t="s">
        <v>16</v>
      </c>
      <c r="E15" s="331"/>
      <c r="F15" s="331"/>
      <c r="G15" s="331" t="s">
        <v>2849</v>
      </c>
      <c r="H15" s="361" t="s">
        <v>2852</v>
      </c>
      <c r="I15" s="331"/>
      <c r="J15" s="331" t="s">
        <v>2853</v>
      </c>
      <c r="K15" s="331"/>
      <c r="L15" s="331" t="s">
        <v>2840</v>
      </c>
      <c r="M15" s="371" t="s">
        <v>2854</v>
      </c>
      <c r="N15" s="8"/>
    </row>
    <row r="16" spans="1:14" ht="45">
      <c r="A16" s="2326" t="s">
        <v>263</v>
      </c>
      <c r="B16" s="2327" t="s">
        <v>1276</v>
      </c>
      <c r="C16" s="2322" t="s">
        <v>2855</v>
      </c>
      <c r="D16" s="2322" t="s">
        <v>16</v>
      </c>
      <c r="E16" s="2322"/>
      <c r="F16" s="2322"/>
      <c r="G16" s="362" t="s">
        <v>2856</v>
      </c>
      <c r="H16" s="363" t="s">
        <v>2857</v>
      </c>
      <c r="I16" s="2322"/>
      <c r="J16" s="2316" t="s">
        <v>2858</v>
      </c>
      <c r="K16" s="2316"/>
      <c r="L16" s="2316" t="s">
        <v>2853</v>
      </c>
      <c r="M16" s="2318" t="s">
        <v>2859</v>
      </c>
      <c r="N16" s="8"/>
    </row>
    <row r="17" spans="1:14" ht="30">
      <c r="A17" s="2326"/>
      <c r="B17" s="2327"/>
      <c r="C17" s="2322"/>
      <c r="D17" s="2322"/>
      <c r="E17" s="2322"/>
      <c r="F17" s="2322"/>
      <c r="G17" s="362" t="s">
        <v>2860</v>
      </c>
      <c r="H17" s="363" t="s">
        <v>2861</v>
      </c>
      <c r="I17" s="2322"/>
      <c r="J17" s="2317"/>
      <c r="K17" s="2317"/>
      <c r="L17" s="2317"/>
      <c r="M17" s="2319"/>
      <c r="N17" s="8"/>
    </row>
    <row r="18" spans="1:14" ht="30">
      <c r="A18" s="2323" t="s">
        <v>8</v>
      </c>
      <c r="B18" s="2324" t="s">
        <v>2672</v>
      </c>
      <c r="C18" s="2325" t="s">
        <v>2862</v>
      </c>
      <c r="D18" s="2324" t="s">
        <v>16</v>
      </c>
      <c r="E18" s="2308"/>
      <c r="F18" s="2308"/>
      <c r="G18" s="364" t="s">
        <v>2863</v>
      </c>
      <c r="H18" s="365" t="s">
        <v>2675</v>
      </c>
      <c r="I18" s="2306"/>
      <c r="J18" s="2306" t="s">
        <v>2864</v>
      </c>
      <c r="K18" s="2308"/>
      <c r="L18" s="2308" t="s">
        <v>2865</v>
      </c>
      <c r="M18" s="2310" t="s">
        <v>2866</v>
      </c>
      <c r="N18" s="8"/>
    </row>
    <row r="19" spans="1:14" ht="45">
      <c r="A19" s="2323"/>
      <c r="B19" s="2324"/>
      <c r="C19" s="2325"/>
      <c r="D19" s="2324"/>
      <c r="E19" s="2309"/>
      <c r="F19" s="2309"/>
      <c r="G19" s="364" t="s">
        <v>2867</v>
      </c>
      <c r="H19" s="365" t="s">
        <v>2868</v>
      </c>
      <c r="I19" s="2307"/>
      <c r="J19" s="2307"/>
      <c r="K19" s="2309"/>
      <c r="L19" s="2309"/>
      <c r="M19" s="2311"/>
      <c r="N19" s="8"/>
    </row>
    <row r="20" spans="1:14" ht="30">
      <c r="A20" s="2328" t="s">
        <v>2401</v>
      </c>
      <c r="B20" s="2320" t="s">
        <v>2869</v>
      </c>
      <c r="C20" s="2320" t="s">
        <v>2870</v>
      </c>
      <c r="D20" s="2320" t="s">
        <v>16</v>
      </c>
      <c r="E20" s="2320"/>
      <c r="F20" s="2320"/>
      <c r="G20" s="366" t="s">
        <v>2871</v>
      </c>
      <c r="H20" s="367" t="s">
        <v>2872</v>
      </c>
      <c r="I20" s="2302"/>
      <c r="J20" s="2302" t="s">
        <v>2873</v>
      </c>
      <c r="K20" s="2302"/>
      <c r="L20" s="2302" t="s">
        <v>2874</v>
      </c>
      <c r="M20" s="2304" t="s">
        <v>2875</v>
      </c>
    </row>
    <row r="21" spans="1:14" ht="30">
      <c r="A21" s="2329"/>
      <c r="B21" s="2321"/>
      <c r="C21" s="2321"/>
      <c r="D21" s="2321"/>
      <c r="E21" s="2321"/>
      <c r="F21" s="2321"/>
      <c r="G21" s="372" t="s">
        <v>2876</v>
      </c>
      <c r="H21" s="373" t="s">
        <v>2877</v>
      </c>
      <c r="I21" s="2303"/>
      <c r="J21" s="2303"/>
      <c r="K21" s="2303"/>
      <c r="L21" s="2303"/>
      <c r="M21" s="2305"/>
    </row>
  </sheetData>
  <mergeCells count="82">
    <mergeCell ref="A13:A14"/>
    <mergeCell ref="B13:B14"/>
    <mergeCell ref="C13:C14"/>
    <mergeCell ref="D13:D14"/>
    <mergeCell ref="A7:A8"/>
    <mergeCell ref="B7:B8"/>
    <mergeCell ref="C7:C8"/>
    <mergeCell ref="D7:D8"/>
    <mergeCell ref="A5:A6"/>
    <mergeCell ref="B5:B6"/>
    <mergeCell ref="C5:C6"/>
    <mergeCell ref="D5:D6"/>
    <mergeCell ref="E5:F5"/>
    <mergeCell ref="K7:K8"/>
    <mergeCell ref="G5:H5"/>
    <mergeCell ref="B2:M2"/>
    <mergeCell ref="B3:M3"/>
    <mergeCell ref="B4:C4"/>
    <mergeCell ref="E4:F4"/>
    <mergeCell ref="G4:H4"/>
    <mergeCell ref="L4:L6"/>
    <mergeCell ref="M4:M6"/>
    <mergeCell ref="I5:I6"/>
    <mergeCell ref="J5:J6"/>
    <mergeCell ref="K5:K6"/>
    <mergeCell ref="F7:F8"/>
    <mergeCell ref="E7:E8"/>
    <mergeCell ref="A20:A21"/>
    <mergeCell ref="M7:M8"/>
    <mergeCell ref="A9:A10"/>
    <mergeCell ref="B9:B10"/>
    <mergeCell ref="C9:C10"/>
    <mergeCell ref="D9:D10"/>
    <mergeCell ref="E9:E10"/>
    <mergeCell ref="F9:F10"/>
    <mergeCell ref="I9:I10"/>
    <mergeCell ref="J9:J10"/>
    <mergeCell ref="K9:K10"/>
    <mergeCell ref="L9:L10"/>
    <mergeCell ref="M9:M10"/>
    <mergeCell ref="L7:L8"/>
    <mergeCell ref="I7:I8"/>
    <mergeCell ref="J7:J8"/>
    <mergeCell ref="A16:A17"/>
    <mergeCell ref="B16:B17"/>
    <mergeCell ref="C16:C17"/>
    <mergeCell ref="D16:D17"/>
    <mergeCell ref="E16:E17"/>
    <mergeCell ref="A18:A19"/>
    <mergeCell ref="B18:B19"/>
    <mergeCell ref="C18:C19"/>
    <mergeCell ref="D18:D19"/>
    <mergeCell ref="E18:E19"/>
    <mergeCell ref="B20:B21"/>
    <mergeCell ref="C20:C21"/>
    <mergeCell ref="D20:D21"/>
    <mergeCell ref="E20:E21"/>
    <mergeCell ref="J13:J14"/>
    <mergeCell ref="I20:I21"/>
    <mergeCell ref="J20:J21"/>
    <mergeCell ref="F20:F21"/>
    <mergeCell ref="F18:F19"/>
    <mergeCell ref="F16:F17"/>
    <mergeCell ref="I16:I17"/>
    <mergeCell ref="I18:I19"/>
    <mergeCell ref="E13:E14"/>
    <mergeCell ref="F13:F14"/>
    <mergeCell ref="L13:L14"/>
    <mergeCell ref="M13:M14"/>
    <mergeCell ref="I13:I14"/>
    <mergeCell ref="K13:K14"/>
    <mergeCell ref="J16:J17"/>
    <mergeCell ref="K16:K17"/>
    <mergeCell ref="L16:L17"/>
    <mergeCell ref="M16:M17"/>
    <mergeCell ref="K20:K21"/>
    <mergeCell ref="L20:L21"/>
    <mergeCell ref="M20:M21"/>
    <mergeCell ref="J18:J19"/>
    <mergeCell ref="K18:K19"/>
    <mergeCell ref="L18:L19"/>
    <mergeCell ref="M18:M19"/>
  </mergeCells>
  <hyperlinks>
    <hyperlink ref="B3:M3" location="'pago_Muestreo'!A1" display="Muestreo de datos….." xr:uid="{DD7F9AA1-764E-4E18-A535-7F70A4111B90}"/>
  </hyperlinks>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107F7-C4FA-49E9-B771-DE0281513231}">
  <sheetPr>
    <tabColor rgb="FFFF0000"/>
  </sheetPr>
  <dimension ref="A1:H11"/>
  <sheetViews>
    <sheetView workbookViewId="0">
      <selection activeCell="E3" sqref="E3"/>
    </sheetView>
  </sheetViews>
  <sheetFormatPr defaultRowHeight="15"/>
  <cols>
    <col min="1" max="1" width="20.140625" style="72" customWidth="1"/>
    <col min="2" max="2" width="20.5703125" style="72" customWidth="1"/>
    <col min="3" max="3" width="17.140625" style="72" customWidth="1"/>
    <col min="4" max="4" width="16.28515625" style="72" customWidth="1"/>
    <col min="5" max="5" width="19.85546875" style="72" customWidth="1"/>
    <col min="6" max="16384" width="9.140625" style="72"/>
  </cols>
  <sheetData>
    <row r="1" spans="1:8" ht="43.5">
      <c r="A1" s="2341" t="s">
        <v>1193</v>
      </c>
      <c r="B1" s="2341"/>
      <c r="C1" s="2341"/>
      <c r="D1" s="104" t="s">
        <v>1</v>
      </c>
      <c r="E1" s="104"/>
      <c r="G1" s="91"/>
      <c r="H1" s="91"/>
    </row>
    <row r="2" spans="1:8" ht="43.5">
      <c r="A2" s="740" t="s">
        <v>2878</v>
      </c>
      <c r="B2" s="741" t="s">
        <v>2879</v>
      </c>
      <c r="C2" s="741" t="s">
        <v>2880</v>
      </c>
      <c r="D2" s="741" t="s">
        <v>2881</v>
      </c>
      <c r="E2" s="741" t="s">
        <v>2882</v>
      </c>
      <c r="F2" s="104"/>
      <c r="G2" s="91"/>
      <c r="H2" s="91"/>
    </row>
    <row r="3" spans="1:8">
      <c r="A3" s="9" t="s">
        <v>576</v>
      </c>
      <c r="B3" s="9" t="s">
        <v>2883</v>
      </c>
      <c r="C3" s="9" t="s">
        <v>1740</v>
      </c>
      <c r="D3" s="9" t="s">
        <v>2884</v>
      </c>
      <c r="E3" s="131" t="s">
        <v>705</v>
      </c>
      <c r="F3" s="70"/>
    </row>
    <row r="4" spans="1:8" ht="72.75">
      <c r="A4" s="9" t="s">
        <v>1221</v>
      </c>
      <c r="B4" s="9" t="s">
        <v>848</v>
      </c>
      <c r="C4" s="127" t="s">
        <v>2885</v>
      </c>
      <c r="D4" s="9" t="s">
        <v>1627</v>
      </c>
      <c r="E4" s="131" t="str">
        <f>A4 &amp;"--"&amp; C4 &amp;"--"</f>
        <v>b3a8f1d5-9c2f-4e1a-a8e7-2d6c9f0b7e4f--ACTIVO--</v>
      </c>
    </row>
    <row r="5" spans="1:8" ht="72.75">
      <c r="A5" s="9" t="s">
        <v>1216</v>
      </c>
      <c r="B5" s="9" t="s">
        <v>848</v>
      </c>
      <c r="C5" s="127" t="s">
        <v>2885</v>
      </c>
      <c r="D5" s="9" t="s">
        <v>1632</v>
      </c>
      <c r="E5" s="131" t="str">
        <f>A5 &amp;"--"&amp; C5 &amp;"--"&amp; D5</f>
        <v>5d6810e1-705e-4e03-9081-58d44f0db237
--ACTIVO--d4e6a1b0-9c3f-42b8-bf7d-2a8e9f1d0c5e</v>
      </c>
    </row>
    <row r="9" spans="1:8" ht="43.5" customHeight="1">
      <c r="A9" s="2340"/>
      <c r="B9" s="2340"/>
      <c r="D9" s="2340"/>
      <c r="E9" s="2340"/>
    </row>
    <row r="10" spans="1:8" ht="43.5" customHeight="1">
      <c r="A10" s="2340"/>
      <c r="B10" s="2340"/>
      <c r="D10" s="2340"/>
      <c r="E10" s="2340"/>
    </row>
    <row r="11" spans="1:8" ht="43.5" customHeight="1">
      <c r="A11" s="2340"/>
      <c r="B11" s="2340"/>
      <c r="D11" s="2340"/>
      <c r="E11" s="2340"/>
    </row>
  </sheetData>
  <mergeCells count="5">
    <mergeCell ref="E9:E11"/>
    <mergeCell ref="D9:D11"/>
    <mergeCell ref="A1:C1"/>
    <mergeCell ref="A9:A11"/>
    <mergeCell ref="B9:B11"/>
  </mergeCell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3E5CC9AE-45F6-4F4E-97C3-040B0B45DB72}">
          <x14:formula1>
            <xm:f>'Valores '!$Q$2:$Q$7</xm:f>
          </x14:formula1>
          <xm:sqref>B6:B9</xm:sqref>
        </x14:dataValidation>
        <x14:dataValidation type="list" allowBlank="1" showInputMessage="1" showErrorMessage="1" xr:uid="{791DFCE7-180F-4624-89AB-8012C6CCCB1A}">
          <x14:formula1>
            <xm:f>'Valores '!$R$2:$R$8</xm:f>
          </x14:formula1>
          <xm:sqref>B4:B5</xm:sqref>
        </x14:dataValidation>
      </x14:dataValidations>
    </ext>
  </extLst>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BE9A4B-AEA1-4781-81EB-838A2A377C4D}">
  <sheetPr>
    <tabColor rgb="FFFF0000"/>
  </sheetPr>
  <dimension ref="A1:AI23"/>
  <sheetViews>
    <sheetView topLeftCell="A9" workbookViewId="0">
      <selection activeCell="A23" sqref="A23:B23"/>
    </sheetView>
  </sheetViews>
  <sheetFormatPr defaultColWidth="56" defaultRowHeight="15"/>
  <cols>
    <col min="1" max="1" width="28.140625" customWidth="1"/>
    <col min="2" max="2" width="30.42578125" customWidth="1"/>
    <col min="3" max="9" width="42.7109375" customWidth="1"/>
    <col min="10" max="10" width="26" customWidth="1"/>
    <col min="11" max="11" width="40.28515625" customWidth="1"/>
    <col min="12" max="12" width="46.5703125" customWidth="1"/>
    <col min="13" max="13" width="35.5703125" customWidth="1"/>
    <col min="14" max="14" width="25.140625" customWidth="1"/>
    <col min="15" max="15" width="27.28515625" customWidth="1"/>
    <col min="16" max="16" width="51.140625" customWidth="1"/>
  </cols>
  <sheetData>
    <row r="1" spans="1:35" ht="15" customHeight="1">
      <c r="A1" s="2342" t="s">
        <v>93</v>
      </c>
      <c r="B1" s="2343"/>
      <c r="C1" s="110" t="s">
        <v>1</v>
      </c>
      <c r="D1" s="110"/>
      <c r="E1" s="110" t="s">
        <v>125</v>
      </c>
      <c r="F1" s="110"/>
      <c r="G1" s="110"/>
      <c r="H1" s="100"/>
      <c r="I1" s="100"/>
      <c r="J1" s="100"/>
      <c r="K1" s="100"/>
      <c r="L1" s="100"/>
      <c r="M1" s="66"/>
      <c r="N1" s="66"/>
      <c r="O1" s="100"/>
      <c r="P1" s="100"/>
      <c r="Q1" s="100"/>
      <c r="R1" s="100"/>
      <c r="S1" s="100"/>
      <c r="T1" s="100"/>
      <c r="U1" s="100"/>
    </row>
    <row r="2" spans="1:35">
      <c r="A2" s="162" t="s">
        <v>126</v>
      </c>
      <c r="B2" s="109" t="str">
        <f>'Objetos de dominio'!A22</f>
        <v xml:space="preserve">EstadoReclamo </v>
      </c>
      <c r="C2" s="109"/>
      <c r="D2" s="109"/>
      <c r="E2" s="109"/>
      <c r="F2" s="109"/>
      <c r="G2" s="109"/>
      <c r="H2" s="109"/>
      <c r="I2" s="109"/>
      <c r="J2" s="109"/>
      <c r="K2" s="109"/>
      <c r="L2" s="109"/>
      <c r="M2" s="109"/>
      <c r="N2" s="109"/>
      <c r="O2" s="109"/>
      <c r="P2" s="109"/>
      <c r="Q2" s="109"/>
      <c r="R2" s="109"/>
      <c r="S2" s="109"/>
      <c r="T2" s="109"/>
      <c r="U2" s="109"/>
    </row>
    <row r="3" spans="1:35" ht="15" customHeight="1">
      <c r="A3" s="162" t="s">
        <v>127</v>
      </c>
      <c r="B3" s="1903" t="s">
        <v>45</v>
      </c>
      <c r="C3" s="1904"/>
      <c r="D3" s="1904"/>
      <c r="E3" s="1904"/>
      <c r="F3" s="1904"/>
      <c r="G3" s="1904"/>
      <c r="H3" s="1904"/>
      <c r="I3" s="1904"/>
      <c r="J3" s="1904"/>
      <c r="K3" s="1904"/>
      <c r="L3" s="1904"/>
      <c r="M3" s="1904"/>
      <c r="N3" s="1904"/>
      <c r="O3" s="1904"/>
      <c r="P3" s="1904"/>
      <c r="Q3" s="1904"/>
      <c r="R3" s="1904"/>
      <c r="S3" s="1904"/>
      <c r="T3" s="1904"/>
      <c r="U3" s="2344"/>
    </row>
    <row r="4" spans="1:35">
      <c r="A4" s="162" t="s">
        <v>129</v>
      </c>
      <c r="B4" s="1039" t="s">
        <v>7</v>
      </c>
      <c r="C4" s="1040"/>
      <c r="D4" s="1040"/>
      <c r="E4" s="1040"/>
      <c r="F4" s="1040"/>
      <c r="G4" s="1040"/>
      <c r="H4" s="1040"/>
      <c r="I4" s="1040"/>
      <c r="J4" s="1040"/>
      <c r="K4" s="1040"/>
      <c r="L4" s="1040"/>
      <c r="M4" s="1040"/>
      <c r="N4" s="1040"/>
      <c r="O4" s="1040"/>
      <c r="P4" s="1040"/>
      <c r="Q4" s="1040"/>
      <c r="R4" s="1041"/>
      <c r="S4" s="1042"/>
      <c r="T4" s="1042"/>
      <c r="U4" s="1042"/>
    </row>
    <row r="5" spans="1:35" ht="29.25">
      <c r="A5" s="164" t="s">
        <v>130</v>
      </c>
      <c r="B5" s="165" t="s">
        <v>131</v>
      </c>
      <c r="C5" s="165" t="s">
        <v>132</v>
      </c>
      <c r="D5" s="165" t="s">
        <v>133</v>
      </c>
      <c r="E5" s="165" t="s">
        <v>134</v>
      </c>
      <c r="F5" s="166" t="s">
        <v>135</v>
      </c>
      <c r="G5" s="166" t="s">
        <v>136</v>
      </c>
      <c r="H5" s="166" t="s">
        <v>137</v>
      </c>
      <c r="I5" s="166" t="s">
        <v>138</v>
      </c>
      <c r="J5" s="166" t="s">
        <v>139</v>
      </c>
      <c r="K5" s="166" t="s">
        <v>140</v>
      </c>
      <c r="L5" s="166" t="s">
        <v>141</v>
      </c>
      <c r="M5" s="135" t="s">
        <v>142</v>
      </c>
      <c r="N5" s="167" t="s">
        <v>143</v>
      </c>
      <c r="O5" s="166" t="s">
        <v>144</v>
      </c>
      <c r="P5" s="166" t="s">
        <v>145</v>
      </c>
      <c r="Q5" s="166" t="s">
        <v>146</v>
      </c>
      <c r="R5" s="166" t="s">
        <v>147</v>
      </c>
      <c r="S5" s="166" t="s">
        <v>148</v>
      </c>
      <c r="T5" s="166" t="s">
        <v>149</v>
      </c>
      <c r="U5" s="166" t="s">
        <v>150</v>
      </c>
    </row>
    <row r="6" spans="1:35" ht="144.75">
      <c r="A6" s="63" t="s">
        <v>100</v>
      </c>
      <c r="B6" s="63" t="s">
        <v>154</v>
      </c>
      <c r="C6" s="63">
        <v>36</v>
      </c>
      <c r="D6" s="63">
        <v>36</v>
      </c>
      <c r="E6" s="63" t="s">
        <v>157</v>
      </c>
      <c r="F6" s="63" t="s">
        <v>155</v>
      </c>
      <c r="G6" s="63" t="s">
        <v>155</v>
      </c>
      <c r="H6" s="63">
        <v>36</v>
      </c>
      <c r="I6" s="63">
        <v>36</v>
      </c>
      <c r="J6" s="63" t="s">
        <v>156</v>
      </c>
      <c r="K6" s="63" t="s">
        <v>155</v>
      </c>
      <c r="L6" s="63" t="s">
        <v>1820</v>
      </c>
      <c r="M6" s="63" t="s">
        <v>159</v>
      </c>
      <c r="N6" s="63" t="s">
        <v>159</v>
      </c>
      <c r="O6" s="63" t="s">
        <v>159</v>
      </c>
      <c r="P6" s="63" t="s">
        <v>158</v>
      </c>
      <c r="Q6" s="63" t="s">
        <v>159</v>
      </c>
      <c r="R6" s="63" t="s">
        <v>158</v>
      </c>
      <c r="S6" s="63" t="s">
        <v>159</v>
      </c>
      <c r="T6" s="63" t="s">
        <v>159</v>
      </c>
      <c r="U6" s="63" t="s">
        <v>292</v>
      </c>
    </row>
    <row r="7" spans="1:35" ht="144.75">
      <c r="A7" s="9" t="s">
        <v>2247</v>
      </c>
      <c r="B7" s="9" t="s">
        <v>154</v>
      </c>
      <c r="C7" s="9">
        <v>36</v>
      </c>
      <c r="D7" s="9">
        <v>36</v>
      </c>
      <c r="E7" s="9" t="s">
        <v>157</v>
      </c>
      <c r="F7" s="9" t="s">
        <v>155</v>
      </c>
      <c r="G7" s="9" t="s">
        <v>155</v>
      </c>
      <c r="H7" s="9">
        <v>36</v>
      </c>
      <c r="I7" s="9">
        <v>36</v>
      </c>
      <c r="J7" s="9" t="s">
        <v>156</v>
      </c>
      <c r="K7" s="9" t="s">
        <v>155</v>
      </c>
      <c r="L7" s="9" t="s">
        <v>1820</v>
      </c>
      <c r="M7" s="9" t="s">
        <v>159</v>
      </c>
      <c r="N7" s="9" t="s">
        <v>159</v>
      </c>
      <c r="O7" s="9" t="s">
        <v>159</v>
      </c>
      <c r="P7" s="9" t="s">
        <v>158</v>
      </c>
      <c r="Q7" s="9" t="s">
        <v>159</v>
      </c>
      <c r="R7" s="9" t="s">
        <v>158</v>
      </c>
      <c r="S7" s="9" t="s">
        <v>159</v>
      </c>
      <c r="T7" s="9" t="s">
        <v>158</v>
      </c>
      <c r="U7" s="9" t="s">
        <v>2886</v>
      </c>
    </row>
    <row r="8" spans="1:35" ht="29.25">
      <c r="A8" s="9" t="s">
        <v>1740</v>
      </c>
      <c r="B8" s="7" t="s">
        <v>293</v>
      </c>
      <c r="C8" s="9">
        <v>3</v>
      </c>
      <c r="D8" s="9">
        <v>50</v>
      </c>
      <c r="E8" s="9" t="s">
        <v>157</v>
      </c>
      <c r="F8" s="9" t="s">
        <v>155</v>
      </c>
      <c r="G8" s="9" t="s">
        <v>155</v>
      </c>
      <c r="H8" s="9" t="s">
        <v>155</v>
      </c>
      <c r="I8" s="9" t="s">
        <v>155</v>
      </c>
      <c r="J8" s="9" t="s">
        <v>2887</v>
      </c>
      <c r="K8" s="7" t="s">
        <v>2888</v>
      </c>
      <c r="L8" s="9" t="s">
        <v>2889</v>
      </c>
      <c r="M8" s="9" t="s">
        <v>159</v>
      </c>
      <c r="N8" s="9" t="s">
        <v>159</v>
      </c>
      <c r="O8" s="9" t="s">
        <v>158</v>
      </c>
      <c r="P8" s="9" t="s">
        <v>158</v>
      </c>
      <c r="Q8" s="9" t="s">
        <v>159</v>
      </c>
      <c r="R8" s="9" t="s">
        <v>159</v>
      </c>
      <c r="S8" s="9" t="s">
        <v>158</v>
      </c>
      <c r="T8" s="9" t="s">
        <v>158</v>
      </c>
      <c r="U8" s="9" t="s">
        <v>2890</v>
      </c>
    </row>
    <row r="9" spans="1:35" ht="29.25">
      <c r="A9" s="9" t="s">
        <v>2883</v>
      </c>
      <c r="B9" s="40" t="s">
        <v>293</v>
      </c>
      <c r="C9" s="40">
        <v>3</v>
      </c>
      <c r="D9" s="40">
        <v>20</v>
      </c>
      <c r="E9" s="9" t="s">
        <v>157</v>
      </c>
      <c r="F9" s="9" t="s">
        <v>155</v>
      </c>
      <c r="G9" s="9" t="s">
        <v>155</v>
      </c>
      <c r="H9" s="9" t="s">
        <v>155</v>
      </c>
      <c r="I9" s="9" t="s">
        <v>155</v>
      </c>
      <c r="J9" s="66" t="s">
        <v>2891</v>
      </c>
      <c r="K9" s="9" t="s">
        <v>1742</v>
      </c>
      <c r="L9" s="9" t="s">
        <v>1820</v>
      </c>
      <c r="M9" s="9" t="s">
        <v>159</v>
      </c>
      <c r="N9" s="9" t="s">
        <v>159</v>
      </c>
      <c r="O9" s="9" t="s">
        <v>158</v>
      </c>
      <c r="P9" s="9" t="s">
        <v>158</v>
      </c>
      <c r="Q9" s="9" t="s">
        <v>159</v>
      </c>
      <c r="R9" s="9" t="s">
        <v>159</v>
      </c>
      <c r="S9" s="9" t="s">
        <v>158</v>
      </c>
      <c r="T9" s="9" t="s">
        <v>158</v>
      </c>
      <c r="U9" s="49" t="s">
        <v>2880</v>
      </c>
      <c r="W9" s="70"/>
      <c r="X9" s="76"/>
      <c r="Y9" s="70"/>
      <c r="Z9" s="70"/>
      <c r="AA9" s="70"/>
      <c r="AB9" s="70"/>
      <c r="AC9" s="70"/>
      <c r="AD9" s="70"/>
      <c r="AE9" s="70"/>
      <c r="AF9" s="70"/>
      <c r="AG9" s="70"/>
      <c r="AH9" s="70"/>
      <c r="AI9" s="70"/>
    </row>
    <row r="11" spans="1:35">
      <c r="A11" s="2115" t="s">
        <v>169</v>
      </c>
      <c r="B11" s="2116"/>
      <c r="C11" s="2117"/>
    </row>
    <row r="12" spans="1:35" ht="16.5" customHeight="1">
      <c r="A12" s="78" t="s">
        <v>2</v>
      </c>
      <c r="B12" s="81" t="s">
        <v>150</v>
      </c>
      <c r="C12" s="414" t="s">
        <v>170</v>
      </c>
      <c r="E12" s="70"/>
      <c r="F12" s="70"/>
    </row>
    <row r="13" spans="1:35" ht="20.25" customHeight="1">
      <c r="A13" s="1391" t="s">
        <v>2892</v>
      </c>
      <c r="B13" s="1393" t="str">
        <f>EstadoReclamo_Muestreo!E2</f>
        <v>Corresponde a una combinacion unica e irrepetible con los datos del estado del reclamo</v>
      </c>
      <c r="C13" s="2300" t="s">
        <v>100</v>
      </c>
      <c r="E13" s="70"/>
      <c r="F13" s="70"/>
    </row>
    <row r="14" spans="1:35" ht="20.25" customHeight="1">
      <c r="A14" s="1391"/>
      <c r="B14" s="1393"/>
      <c r="C14" s="2300"/>
    </row>
    <row r="15" spans="1:35" ht="20.25" customHeight="1">
      <c r="A15" s="1391"/>
      <c r="B15" s="1393"/>
      <c r="C15" s="429" t="s">
        <v>1740</v>
      </c>
      <c r="U15" s="163"/>
    </row>
    <row r="16" spans="1:35" ht="20.25" customHeight="1">
      <c r="A16" s="1392"/>
      <c r="B16" s="1394"/>
      <c r="C16" s="431" t="str">
        <f>EstadoReclamo_Muestreo!D3</f>
        <v>Reclamo_id</v>
      </c>
      <c r="U16" s="163"/>
    </row>
    <row r="19" spans="1:18">
      <c r="A19" s="2813" t="s">
        <v>172</v>
      </c>
      <c r="B19" s="2814"/>
      <c r="C19" s="2815" t="s">
        <v>3</v>
      </c>
      <c r="D19" s="2816"/>
      <c r="E19" s="2816"/>
      <c r="F19" s="2814"/>
      <c r="G19" s="2817" t="s">
        <v>173</v>
      </c>
      <c r="H19" s="2817"/>
      <c r="I19" s="2818"/>
      <c r="J19" s="2817" t="s">
        <v>174</v>
      </c>
      <c r="K19" s="2817"/>
      <c r="L19" s="2817"/>
      <c r="M19" s="2817"/>
      <c r="N19" s="2818"/>
      <c r="O19" s="2817" t="s">
        <v>175</v>
      </c>
      <c r="P19" s="2818"/>
      <c r="Q19" s="2817" t="s">
        <v>176</v>
      </c>
      <c r="R19" s="2819"/>
    </row>
    <row r="20" spans="1:18">
      <c r="A20" s="2828"/>
      <c r="B20" s="2829"/>
      <c r="C20" s="2830"/>
      <c r="D20" s="2831"/>
      <c r="E20" s="2831"/>
      <c r="F20" s="2829"/>
      <c r="G20" s="416" t="s">
        <v>177</v>
      </c>
      <c r="H20" s="416" t="s">
        <v>178</v>
      </c>
      <c r="I20" s="416" t="s">
        <v>3</v>
      </c>
      <c r="J20" s="416" t="s">
        <v>179</v>
      </c>
      <c r="K20" s="2832" t="s">
        <v>3</v>
      </c>
      <c r="L20" s="2832"/>
      <c r="M20" s="2832"/>
      <c r="N20" s="2833"/>
      <c r="O20" s="416" t="s">
        <v>180</v>
      </c>
      <c r="P20" s="494" t="s">
        <v>3</v>
      </c>
      <c r="Q20" s="494" t="s">
        <v>181</v>
      </c>
      <c r="R20" s="417" t="s">
        <v>182</v>
      </c>
    </row>
    <row r="21" spans="1:18" ht="29.25">
      <c r="A21" s="2073" t="s">
        <v>2893</v>
      </c>
      <c r="B21" s="2074"/>
      <c r="C21" s="2066" t="s">
        <v>2894</v>
      </c>
      <c r="D21" s="2067"/>
      <c r="E21" s="2067"/>
      <c r="F21" s="2068"/>
      <c r="G21" s="551" t="s">
        <v>2895</v>
      </c>
      <c r="H21" s="551" t="s">
        <v>1278</v>
      </c>
      <c r="I21" s="619" t="s">
        <v>2896</v>
      </c>
      <c r="J21" s="551" t="s">
        <v>81</v>
      </c>
      <c r="K21" s="2066" t="s">
        <v>2897</v>
      </c>
      <c r="L21" s="2067"/>
      <c r="M21" s="2067"/>
      <c r="N21" s="2068"/>
      <c r="O21" s="576" t="s">
        <v>2898</v>
      </c>
      <c r="P21" s="620" t="s">
        <v>2899</v>
      </c>
      <c r="Q21" s="556" t="s">
        <v>2900</v>
      </c>
      <c r="R21" s="418" t="s">
        <v>2901</v>
      </c>
    </row>
    <row r="22" spans="1:18">
      <c r="A22" s="2069" t="s">
        <v>2902</v>
      </c>
      <c r="B22" s="2070"/>
      <c r="C22" s="2071" t="s">
        <v>2903</v>
      </c>
      <c r="D22" s="2071"/>
      <c r="E22" s="2071"/>
      <c r="F22" s="2072"/>
      <c r="G22" s="419"/>
      <c r="H22" s="419"/>
      <c r="I22" s="420" t="s">
        <v>2904</v>
      </c>
      <c r="J22" s="419" t="s">
        <v>2905</v>
      </c>
      <c r="K22" s="2071" t="s">
        <v>2906</v>
      </c>
      <c r="L22" s="2071"/>
      <c r="M22" s="2071"/>
      <c r="N22" s="2072"/>
      <c r="O22" s="573" t="s">
        <v>2907</v>
      </c>
      <c r="P22" s="621" t="s">
        <v>2908</v>
      </c>
      <c r="Q22" s="610" t="s">
        <v>2909</v>
      </c>
      <c r="R22" s="421" t="s">
        <v>2910</v>
      </c>
    </row>
    <row r="23" spans="1:18" ht="29.25">
      <c r="A23" s="2062" t="s">
        <v>2911</v>
      </c>
      <c r="B23" s="2063"/>
      <c r="C23" s="2064" t="s">
        <v>2912</v>
      </c>
      <c r="D23" s="2064"/>
      <c r="E23" s="2064"/>
      <c r="F23" s="2065"/>
      <c r="G23" s="422" t="s">
        <v>2913</v>
      </c>
      <c r="H23" s="422" t="s">
        <v>312</v>
      </c>
      <c r="I23" s="423" t="s">
        <v>2914</v>
      </c>
      <c r="J23" s="422" t="s">
        <v>81</v>
      </c>
      <c r="K23" s="2064" t="s">
        <v>2915</v>
      </c>
      <c r="L23" s="2064"/>
      <c r="M23" s="2064"/>
      <c r="N23" s="2065"/>
      <c r="O23" s="578" t="s">
        <v>2916</v>
      </c>
      <c r="P23" s="622" t="s">
        <v>2917</v>
      </c>
      <c r="Q23" s="325" t="s">
        <v>2918</v>
      </c>
      <c r="R23" s="424" t="s">
        <v>2919</v>
      </c>
    </row>
  </sheetData>
  <mergeCells count="22">
    <mergeCell ref="A13:A16"/>
    <mergeCell ref="B13:B16"/>
    <mergeCell ref="G19:I19"/>
    <mergeCell ref="J19:N19"/>
    <mergeCell ref="O19:P19"/>
    <mergeCell ref="C13:C14"/>
    <mergeCell ref="Q19:R19"/>
    <mergeCell ref="C19:F20"/>
    <mergeCell ref="K20:N20"/>
    <mergeCell ref="A1:B1"/>
    <mergeCell ref="A23:B23"/>
    <mergeCell ref="C23:F23"/>
    <mergeCell ref="K23:N23"/>
    <mergeCell ref="K21:N21"/>
    <mergeCell ref="A22:B22"/>
    <mergeCell ref="C22:F22"/>
    <mergeCell ref="K22:N22"/>
    <mergeCell ref="A21:B21"/>
    <mergeCell ref="C21:F21"/>
    <mergeCell ref="B3:U3"/>
    <mergeCell ref="A11:C11"/>
    <mergeCell ref="A19:B20"/>
  </mergeCells>
  <hyperlinks>
    <hyperlink ref="C1:D1" location="'Modelo de dominio'!A1" display="&lt;&lt; volver al modelo de dominio" xr:uid="{FD6B71B9-6BAE-40B5-AA40-96564A6BDCF4}"/>
    <hyperlink ref="B4" location="'EstadoReclamo_Muestreo'!A1" display="Ver" xr:uid="{4DA7D686-3B69-4D2F-A02F-A2C4B7143AC5}"/>
    <hyperlink ref="E1:G1" location="'Vendedor_muestreo'!A1" display="&lt;&lt;Volver a muestreo" xr:uid="{2DEC2075-D3A4-4AA5-9EBE-9CF3456C2C21}"/>
    <hyperlink ref="A1:B1" location="'objetos de dominio'!A1" display="&lt;&lt; Volver al listado de objetos de dominio " xr:uid="{663B1B99-7F41-4387-BDE7-457B2B7DB2B4}"/>
  </hyperlinks>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showInputMessage="1" showErrorMessage="1" xr:uid="{D9B8F476-C69F-43D0-B293-00B10C54CC35}">
          <x14:formula1>
            <xm:f>'Valores '!$D$2:$D$3</xm:f>
          </x14:formula1>
          <xm:sqref>AA9:AH9 M6:T9 U10:U11</xm:sqref>
        </x14:dataValidation>
        <x14:dataValidation type="list" allowBlank="1" showInputMessage="1" showErrorMessage="1" xr:uid="{D4C71471-F123-4281-9D6F-09E3717214B2}">
          <x14:formula1>
            <xm:f>'Valores '!$C$2:$C$5</xm:f>
          </x14:formula1>
          <xm:sqref>G6:G9</xm:sqref>
        </x14:dataValidation>
        <x14:dataValidation type="list" allowBlank="1" showInputMessage="1" showErrorMessage="1" xr:uid="{E57EA5FD-7C7B-4F81-9E6E-4956A203176B}">
          <x14:formula1>
            <xm:f>'Valores '!$A$1:$A$19</xm:f>
          </x14:formula1>
          <xm:sqref>B6:B7</xm:sqref>
        </x14:dataValidation>
      </x14:dataValidations>
    </ext>
  </extLst>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FB9C13-EDAF-4B12-A764-1F8B547A5C3F}">
  <sheetPr>
    <tabColor rgb="FFFF0000"/>
  </sheetPr>
  <dimension ref="A2:N10"/>
  <sheetViews>
    <sheetView workbookViewId="0">
      <selection activeCell="B11" sqref="B11"/>
    </sheetView>
  </sheetViews>
  <sheetFormatPr defaultColWidth="9.140625" defaultRowHeight="15"/>
  <cols>
    <col min="1" max="1" width="26" customWidth="1"/>
    <col min="2" max="2" width="27" customWidth="1"/>
    <col min="3" max="3" width="23.7109375" customWidth="1"/>
    <col min="4" max="4" width="30" customWidth="1"/>
    <col min="5" max="5" width="23.140625" customWidth="1"/>
    <col min="6" max="6" width="21.7109375" customWidth="1"/>
    <col min="7" max="7" width="22.140625" customWidth="1"/>
    <col min="8" max="8" width="29.28515625" customWidth="1"/>
    <col min="9" max="9" width="28.7109375" customWidth="1"/>
    <col min="10" max="10" width="24.5703125" customWidth="1"/>
    <col min="11" max="11" width="30" customWidth="1"/>
    <col min="12" max="12" width="27" customWidth="1"/>
    <col min="13" max="13" width="26" customWidth="1"/>
  </cols>
  <sheetData>
    <row r="2" spans="1:14">
      <c r="A2" s="222" t="s">
        <v>215</v>
      </c>
      <c r="B2" s="2347" t="s">
        <v>81</v>
      </c>
      <c r="C2" s="2348"/>
      <c r="D2" s="2348"/>
      <c r="E2" s="2348"/>
      <c r="F2" s="2348"/>
      <c r="G2" s="2348"/>
      <c r="H2" s="2348"/>
      <c r="I2" s="2348"/>
      <c r="J2" s="2348"/>
      <c r="K2" s="2348"/>
      <c r="L2" s="2348"/>
      <c r="M2" s="2349"/>
    </row>
    <row r="3" spans="1:14">
      <c r="A3" s="223" t="s">
        <v>127</v>
      </c>
      <c r="B3" s="2350" t="s">
        <v>216</v>
      </c>
      <c r="C3" s="2351"/>
      <c r="D3" s="2351"/>
      <c r="E3" s="2351"/>
      <c r="F3" s="2351"/>
      <c r="G3" s="2351"/>
      <c r="H3" s="2351"/>
      <c r="I3" s="2351"/>
      <c r="J3" s="2351"/>
      <c r="K3" s="2351"/>
      <c r="L3" s="2351"/>
      <c r="M3" s="2352"/>
    </row>
    <row r="4" spans="1:14" ht="15" customHeight="1">
      <c r="A4" s="224" t="s">
        <v>217</v>
      </c>
      <c r="B4" s="2353" t="s">
        <v>218</v>
      </c>
      <c r="C4" s="2354"/>
      <c r="D4" s="209" t="s">
        <v>219</v>
      </c>
      <c r="E4" s="2355" t="s">
        <v>220</v>
      </c>
      <c r="F4" s="2356"/>
      <c r="G4" s="2357" t="s">
        <v>221</v>
      </c>
      <c r="H4" s="2358"/>
      <c r="I4" s="210" t="s">
        <v>222</v>
      </c>
      <c r="J4" s="211" t="s">
        <v>223</v>
      </c>
      <c r="K4" s="212" t="s">
        <v>224</v>
      </c>
      <c r="L4" s="2359" t="s">
        <v>225</v>
      </c>
      <c r="M4" s="2361" t="s">
        <v>226</v>
      </c>
    </row>
    <row r="5" spans="1:14" ht="15" customHeight="1">
      <c r="A5" s="2369" t="s">
        <v>217</v>
      </c>
      <c r="B5" s="2371" t="s">
        <v>227</v>
      </c>
      <c r="C5" s="2371" t="s">
        <v>3</v>
      </c>
      <c r="D5" s="2373" t="s">
        <v>228</v>
      </c>
      <c r="E5" s="2355" t="s">
        <v>229</v>
      </c>
      <c r="F5" s="2356"/>
      <c r="G5" s="2345" t="s">
        <v>230</v>
      </c>
      <c r="H5" s="2346"/>
      <c r="I5" s="2363" t="s">
        <v>231</v>
      </c>
      <c r="J5" s="2365" t="s">
        <v>232</v>
      </c>
      <c r="K5" s="2367" t="s">
        <v>233</v>
      </c>
      <c r="L5" s="2360"/>
      <c r="M5" s="2362"/>
    </row>
    <row r="6" spans="1:14" ht="15" customHeight="1">
      <c r="A6" s="2370"/>
      <c r="B6" s="2372"/>
      <c r="C6" s="2372"/>
      <c r="D6" s="2374"/>
      <c r="E6" s="214" t="s">
        <v>234</v>
      </c>
      <c r="F6" s="214" t="s">
        <v>3</v>
      </c>
      <c r="G6" s="278" t="s">
        <v>235</v>
      </c>
      <c r="H6" s="278" t="s">
        <v>3</v>
      </c>
      <c r="I6" s="2364"/>
      <c r="J6" s="2366"/>
      <c r="K6" s="2368"/>
      <c r="L6" s="2360"/>
      <c r="M6" s="2362"/>
    </row>
    <row r="7" spans="1:14" ht="40.5" customHeight="1">
      <c r="A7" s="1610" t="s">
        <v>263</v>
      </c>
      <c r="B7" s="1594" t="s">
        <v>2920</v>
      </c>
      <c r="C7" s="1594" t="s">
        <v>2921</v>
      </c>
      <c r="D7" s="2375" t="s">
        <v>81</v>
      </c>
      <c r="E7" s="1610" t="s">
        <v>2247</v>
      </c>
      <c r="F7" s="2376" t="s">
        <v>2922</v>
      </c>
      <c r="G7" s="213" t="s">
        <v>2923</v>
      </c>
      <c r="H7" s="8" t="s">
        <v>2924</v>
      </c>
      <c r="I7" s="1610"/>
      <c r="J7" s="1594" t="s">
        <v>2925</v>
      </c>
      <c r="K7" s="1610"/>
      <c r="L7" s="277"/>
      <c r="M7" s="277"/>
      <c r="N7" s="44"/>
    </row>
    <row r="8" spans="1:14" ht="46.5" customHeight="1">
      <c r="A8" s="1610"/>
      <c r="B8" s="1594"/>
      <c r="C8" s="1594"/>
      <c r="D8" s="1600"/>
      <c r="E8" s="1610"/>
      <c r="F8" s="2377"/>
      <c r="G8" s="213" t="s">
        <v>2926</v>
      </c>
      <c r="H8" s="72" t="s">
        <v>2927</v>
      </c>
      <c r="I8" s="1610"/>
      <c r="J8" s="1594"/>
      <c r="K8" s="1610"/>
      <c r="L8" s="277"/>
      <c r="M8" s="277"/>
      <c r="N8" s="44"/>
    </row>
    <row r="9" spans="1:14" ht="30" customHeight="1">
      <c r="A9" s="1610"/>
      <c r="B9" s="1594"/>
      <c r="C9" s="1594"/>
      <c r="D9" s="1600"/>
      <c r="E9" s="1610"/>
      <c r="F9" s="2377"/>
      <c r="G9" s="2100" t="s">
        <v>2928</v>
      </c>
      <c r="H9" s="2100" t="s">
        <v>2929</v>
      </c>
      <c r="I9" s="1610"/>
      <c r="J9" s="1594"/>
      <c r="K9" s="1610"/>
      <c r="L9" s="277"/>
      <c r="M9" s="277"/>
      <c r="N9" s="44"/>
    </row>
    <row r="10" spans="1:14" ht="25.5" customHeight="1">
      <c r="A10" s="1610"/>
      <c r="B10" s="1594"/>
      <c r="C10" s="1594"/>
      <c r="D10" s="1600"/>
      <c r="E10" s="1610"/>
      <c r="F10" s="2377"/>
      <c r="G10" s="2378"/>
      <c r="H10" s="2378"/>
      <c r="I10" s="1610"/>
      <c r="J10" s="1594"/>
      <c r="K10" s="1610"/>
      <c r="L10" s="277"/>
      <c r="M10" s="277"/>
      <c r="N10" s="44"/>
    </row>
  </sheetData>
  <mergeCells count="27">
    <mergeCell ref="I7:I10"/>
    <mergeCell ref="J7:J10"/>
    <mergeCell ref="K7:K10"/>
    <mergeCell ref="A7:A10"/>
    <mergeCell ref="B7:B10"/>
    <mergeCell ref="C7:C10"/>
    <mergeCell ref="D7:D10"/>
    <mergeCell ref="E7:E10"/>
    <mergeCell ref="F7:F10"/>
    <mergeCell ref="G9:G10"/>
    <mergeCell ref="H9:H10"/>
    <mergeCell ref="A5:A6"/>
    <mergeCell ref="B5:B6"/>
    <mergeCell ref="C5:C6"/>
    <mergeCell ref="D5:D6"/>
    <mergeCell ref="E5:F5"/>
    <mergeCell ref="G5:H5"/>
    <mergeCell ref="B2:M2"/>
    <mergeCell ref="B3:M3"/>
    <mergeCell ref="B4:C4"/>
    <mergeCell ref="E4:F4"/>
    <mergeCell ref="G4:H4"/>
    <mergeCell ref="L4:L6"/>
    <mergeCell ref="M4:M6"/>
    <mergeCell ref="I5:I6"/>
    <mergeCell ref="J5:J6"/>
    <mergeCell ref="K5:K6"/>
  </mergeCells>
  <hyperlinks>
    <hyperlink ref="B3:M3" location="'EstadoReclamo_Muestreo'!A1" display="Muestreo de datos….." xr:uid="{0D374CE9-A3F0-462E-91A6-BDA9562D7891}"/>
  </hyperlinks>
  <pageMargins left="0.7" right="0.7" top="0.75" bottom="0.75" header="0.3" footer="0.3"/>
</worksheet>
</file>

<file path=xl/worksheets/sheet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A6F048-E65D-40C1-8CB7-7BF55D70B095}">
  <dimension ref="A1:P116"/>
  <sheetViews>
    <sheetView topLeftCell="A4" workbookViewId="0">
      <selection activeCell="B93" sqref="B93"/>
    </sheetView>
  </sheetViews>
  <sheetFormatPr defaultColWidth="9.140625" defaultRowHeight="15"/>
  <cols>
    <col min="1" max="1" width="38.5703125" customWidth="1"/>
    <col min="2" max="2" width="23.28515625" bestFit="1" customWidth="1"/>
    <col min="3" max="3" width="17" bestFit="1" customWidth="1"/>
    <col min="4" max="4" width="31.7109375" bestFit="1" customWidth="1"/>
    <col min="5" max="5" width="37.28515625" bestFit="1" customWidth="1"/>
    <col min="10" max="10" width="36.5703125" bestFit="1" customWidth="1"/>
    <col min="12" max="12" width="28.140625" bestFit="1" customWidth="1"/>
    <col min="14" max="14" width="8.42578125" bestFit="1" customWidth="1"/>
  </cols>
  <sheetData>
    <row r="1" spans="1:14" s="49" customFormat="1">
      <c r="A1" s="49" t="s">
        <v>2930</v>
      </c>
      <c r="B1" s="49" t="s">
        <v>2931</v>
      </c>
      <c r="C1" s="49" t="s">
        <v>2932</v>
      </c>
      <c r="D1" s="49" t="s">
        <v>2933</v>
      </c>
      <c r="E1" s="49" t="s">
        <v>2934</v>
      </c>
      <c r="J1" s="49" t="s">
        <v>2935</v>
      </c>
      <c r="L1" s="49" t="s">
        <v>338</v>
      </c>
      <c r="N1" s="49" t="s">
        <v>12</v>
      </c>
    </row>
    <row r="2" spans="1:14">
      <c r="A2" t="s">
        <v>2936</v>
      </c>
      <c r="B2" t="s">
        <v>2937</v>
      </c>
      <c r="C2" t="s">
        <v>2938</v>
      </c>
      <c r="D2" t="s">
        <v>2939</v>
      </c>
      <c r="E2" t="s">
        <v>2940</v>
      </c>
      <c r="J2" t="s">
        <v>2941</v>
      </c>
      <c r="L2" t="s">
        <v>2942</v>
      </c>
    </row>
    <row r="3" spans="1:14" ht="29.25">
      <c r="A3" t="s">
        <v>2943</v>
      </c>
      <c r="B3" t="s">
        <v>2944</v>
      </c>
      <c r="C3" t="s">
        <v>2945</v>
      </c>
      <c r="D3" t="s">
        <v>2946</v>
      </c>
      <c r="E3" t="s">
        <v>2947</v>
      </c>
      <c r="J3" s="1" t="s">
        <v>2948</v>
      </c>
      <c r="L3" t="s">
        <v>2949</v>
      </c>
    </row>
    <row r="4" spans="1:14">
      <c r="A4" t="s">
        <v>2950</v>
      </c>
      <c r="B4" t="s">
        <v>2951</v>
      </c>
      <c r="C4" t="s">
        <v>2938</v>
      </c>
      <c r="J4" t="s">
        <v>2952</v>
      </c>
      <c r="L4" t="s">
        <v>2953</v>
      </c>
    </row>
    <row r="5" spans="1:14">
      <c r="A5" t="s">
        <v>2954</v>
      </c>
      <c r="B5" t="s">
        <v>2955</v>
      </c>
      <c r="C5" t="s">
        <v>2938</v>
      </c>
      <c r="J5" t="s">
        <v>2956</v>
      </c>
      <c r="L5" t="s">
        <v>2957</v>
      </c>
    </row>
    <row r="6" spans="1:14">
      <c r="A6" t="s">
        <v>2958</v>
      </c>
      <c r="B6" t="s">
        <v>2959</v>
      </c>
      <c r="C6" t="s">
        <v>2938</v>
      </c>
      <c r="J6" t="s">
        <v>2960</v>
      </c>
      <c r="L6" t="s">
        <v>2961</v>
      </c>
    </row>
    <row r="7" spans="1:14">
      <c r="A7" t="s">
        <v>2962</v>
      </c>
      <c r="J7" t="s">
        <v>2963</v>
      </c>
      <c r="L7" t="s">
        <v>2964</v>
      </c>
    </row>
    <row r="8" spans="1:14" ht="29.25">
      <c r="A8" t="s">
        <v>2965</v>
      </c>
      <c r="J8" s="1" t="s">
        <v>2966</v>
      </c>
      <c r="L8" t="s">
        <v>2967</v>
      </c>
    </row>
    <row r="9" spans="1:14">
      <c r="A9" t="s">
        <v>2968</v>
      </c>
      <c r="J9" t="s">
        <v>2969</v>
      </c>
    </row>
    <row r="10" spans="1:14">
      <c r="A10" t="s">
        <v>2970</v>
      </c>
    </row>
    <row r="11" spans="1:14">
      <c r="A11" t="s">
        <v>2971</v>
      </c>
    </row>
    <row r="12" spans="1:14">
      <c r="A12" t="s">
        <v>2972</v>
      </c>
    </row>
    <row r="13" spans="1:14">
      <c r="A13" t="s">
        <v>2973</v>
      </c>
    </row>
    <row r="14" spans="1:14">
      <c r="A14" t="s">
        <v>2974</v>
      </c>
    </row>
    <row r="15" spans="1:14">
      <c r="A15" s="456" t="s">
        <v>2975</v>
      </c>
      <c r="B15" t="s">
        <v>2976</v>
      </c>
      <c r="C15" t="s">
        <v>2977</v>
      </c>
      <c r="D15" s="1" t="s">
        <v>2978</v>
      </c>
    </row>
    <row r="16" spans="1:14">
      <c r="A16" s="99" t="s">
        <v>24</v>
      </c>
      <c r="B16" t="s">
        <v>2979</v>
      </c>
      <c r="C16" t="s">
        <v>2980</v>
      </c>
      <c r="D16" s="1" t="s">
        <v>2981</v>
      </c>
    </row>
    <row r="17" spans="1:6">
      <c r="A17" s="99" t="s">
        <v>338</v>
      </c>
      <c r="B17" t="s">
        <v>2982</v>
      </c>
      <c r="C17" t="s">
        <v>2983</v>
      </c>
      <c r="D17" s="1" t="s">
        <v>2984</v>
      </c>
    </row>
    <row r="18" spans="1:6">
      <c r="A18" s="99" t="s">
        <v>12</v>
      </c>
      <c r="B18" t="s">
        <v>2985</v>
      </c>
      <c r="C18" t="s">
        <v>2986</v>
      </c>
      <c r="D18" s="1" t="s">
        <v>2987</v>
      </c>
    </row>
    <row r="24" spans="1:6">
      <c r="A24" t="s">
        <v>2988</v>
      </c>
      <c r="B24" t="s">
        <v>2989</v>
      </c>
      <c r="C24" t="s">
        <v>2990</v>
      </c>
      <c r="D24" t="s">
        <v>2991</v>
      </c>
    </row>
    <row r="25" spans="1:6">
      <c r="D25" t="s">
        <v>2992</v>
      </c>
      <c r="E25" t="s">
        <v>2993</v>
      </c>
    </row>
    <row r="26" spans="1:6">
      <c r="C26" t="s">
        <v>2994</v>
      </c>
      <c r="D26" t="s">
        <v>2995</v>
      </c>
      <c r="E26" t="s">
        <v>2996</v>
      </c>
      <c r="F26" t="s">
        <v>2997</v>
      </c>
    </row>
    <row r="27" spans="1:6">
      <c r="D27" t="s">
        <v>2998</v>
      </c>
    </row>
    <row r="93" spans="2:16">
      <c r="B93" s="8"/>
      <c r="C93" s="8"/>
      <c r="D93" s="8"/>
      <c r="E93" s="8"/>
      <c r="F93" s="8"/>
      <c r="G93" s="8"/>
      <c r="H93" s="8"/>
      <c r="I93" s="8"/>
      <c r="J93" s="8"/>
      <c r="K93" s="8"/>
      <c r="L93" s="8"/>
      <c r="M93" s="8"/>
      <c r="N93" s="8"/>
      <c r="O93" s="8"/>
      <c r="P93" s="8"/>
    </row>
    <row r="94" spans="2:16">
      <c r="B94" s="2382" t="s">
        <v>2999</v>
      </c>
      <c r="C94" s="2382"/>
      <c r="D94" s="2382"/>
      <c r="E94" s="2382"/>
      <c r="F94" s="2382"/>
      <c r="G94" s="2382"/>
      <c r="H94" s="2382"/>
      <c r="I94" s="2382"/>
      <c r="J94" s="2382"/>
      <c r="K94" s="8"/>
      <c r="L94" s="8"/>
      <c r="M94" s="8"/>
      <c r="N94" s="8"/>
      <c r="O94" s="8"/>
      <c r="P94" s="8"/>
    </row>
    <row r="95" spans="2:16">
      <c r="B95" s="2390" t="s">
        <v>2</v>
      </c>
      <c r="C95" s="2390"/>
      <c r="D95" s="2390"/>
      <c r="E95" s="2390" t="s">
        <v>1740</v>
      </c>
      <c r="F95" s="2391"/>
      <c r="G95" s="2390" t="s">
        <v>3000</v>
      </c>
      <c r="H95" s="2390"/>
      <c r="I95" s="2390"/>
      <c r="J95" s="2390"/>
      <c r="K95" s="8"/>
      <c r="L95" s="8"/>
      <c r="M95" s="8"/>
      <c r="N95" s="8"/>
      <c r="O95" s="8"/>
      <c r="P95" s="8"/>
    </row>
    <row r="96" spans="2:16">
      <c r="B96" s="1766" t="s">
        <v>3001</v>
      </c>
      <c r="C96" s="1766"/>
      <c r="D96" s="1766"/>
      <c r="E96" s="1766" t="s">
        <v>3002</v>
      </c>
      <c r="F96" s="2379"/>
      <c r="G96" s="2379"/>
      <c r="H96" s="2380"/>
      <c r="I96" s="2380"/>
      <c r="J96" s="2381"/>
      <c r="K96" s="8"/>
      <c r="L96" s="8"/>
      <c r="M96" s="8"/>
      <c r="N96" s="8"/>
      <c r="O96" s="8"/>
      <c r="P96" s="8"/>
    </row>
    <row r="97" spans="2:16">
      <c r="B97" s="22"/>
      <c r="C97" s="2379" t="s">
        <v>24</v>
      </c>
      <c r="D97" s="2381"/>
      <c r="E97" s="2386" t="s">
        <v>3003</v>
      </c>
      <c r="F97" s="2387"/>
      <c r="G97" s="2383" t="s">
        <v>3004</v>
      </c>
      <c r="H97" s="2384"/>
      <c r="I97" s="2384"/>
      <c r="J97" s="2385"/>
      <c r="K97" s="8"/>
      <c r="L97" s="8"/>
      <c r="M97" s="8"/>
      <c r="N97" s="8"/>
      <c r="O97" s="8"/>
      <c r="P97" s="252" t="s">
        <v>3005</v>
      </c>
    </row>
    <row r="98" spans="2:16">
      <c r="B98" s="22"/>
      <c r="C98" s="2379" t="s">
        <v>8</v>
      </c>
      <c r="D98" s="2381"/>
      <c r="E98" s="2386" t="s">
        <v>3003</v>
      </c>
      <c r="F98" s="2387"/>
      <c r="G98" s="2379" t="s">
        <v>3006</v>
      </c>
      <c r="H98" s="2380"/>
      <c r="I98" s="2380"/>
      <c r="J98" s="2381"/>
      <c r="K98" s="8"/>
      <c r="L98" s="8"/>
      <c r="M98" s="8"/>
      <c r="N98" s="8"/>
      <c r="O98" s="8"/>
      <c r="P98" s="230" t="s">
        <v>3002</v>
      </c>
    </row>
    <row r="99" spans="2:16">
      <c r="B99" s="22"/>
      <c r="C99" s="2379" t="s">
        <v>18</v>
      </c>
      <c r="D99" s="2381"/>
      <c r="E99" s="2386" t="s">
        <v>3003</v>
      </c>
      <c r="F99" s="2387"/>
      <c r="G99" s="2379" t="s">
        <v>3006</v>
      </c>
      <c r="H99" s="2380"/>
      <c r="I99" s="2380"/>
      <c r="J99" s="2381"/>
      <c r="K99" s="8"/>
      <c r="L99" s="8"/>
      <c r="M99" s="8"/>
      <c r="N99" s="8"/>
      <c r="O99" s="8"/>
      <c r="P99" s="250" t="s">
        <v>860</v>
      </c>
    </row>
    <row r="100" spans="2:16">
      <c r="B100" s="22"/>
      <c r="C100" s="2379" t="s">
        <v>33</v>
      </c>
      <c r="D100" s="2381"/>
      <c r="E100" s="2386" t="s">
        <v>3003</v>
      </c>
      <c r="F100" s="2387"/>
      <c r="G100" s="2379" t="s">
        <v>3006</v>
      </c>
      <c r="H100" s="2380"/>
      <c r="I100" s="2380"/>
      <c r="J100" s="2381"/>
      <c r="K100" s="8"/>
      <c r="L100" s="8"/>
      <c r="M100" s="8"/>
      <c r="N100" s="8"/>
      <c r="O100" s="8"/>
      <c r="P100" s="251" t="s">
        <v>3003</v>
      </c>
    </row>
    <row r="101" spans="2:16">
      <c r="B101" s="22"/>
      <c r="C101" s="2379" t="s">
        <v>31</v>
      </c>
      <c r="D101" s="2381"/>
      <c r="E101" s="2386" t="s">
        <v>3003</v>
      </c>
      <c r="F101" s="2387"/>
      <c r="G101" s="2379" t="s">
        <v>3006</v>
      </c>
      <c r="H101" s="2380"/>
      <c r="I101" s="2380"/>
      <c r="J101" s="2381"/>
      <c r="K101" s="8"/>
      <c r="L101" s="8"/>
      <c r="M101" s="8"/>
      <c r="N101" s="8"/>
      <c r="O101" s="8"/>
      <c r="P101" s="8"/>
    </row>
    <row r="102" spans="2:16">
      <c r="B102" s="22"/>
      <c r="C102" s="2379" t="s">
        <v>5</v>
      </c>
      <c r="D102" s="2381"/>
      <c r="E102" s="2386" t="s">
        <v>3003</v>
      </c>
      <c r="F102" s="2387"/>
      <c r="G102" s="2379" t="s">
        <v>3006</v>
      </c>
      <c r="H102" s="2380"/>
      <c r="I102" s="2380"/>
      <c r="J102" s="2381"/>
      <c r="K102" s="8"/>
      <c r="L102" s="8"/>
      <c r="M102" s="8"/>
      <c r="N102" s="8"/>
      <c r="O102" s="8"/>
      <c r="P102" s="8"/>
    </row>
    <row r="103" spans="2:16">
      <c r="B103" s="22"/>
      <c r="C103" s="2379" t="s">
        <v>16</v>
      </c>
      <c r="D103" s="2381"/>
      <c r="E103" s="2386" t="s">
        <v>3003</v>
      </c>
      <c r="F103" s="2387"/>
      <c r="G103" s="2379" t="s">
        <v>3006</v>
      </c>
      <c r="H103" s="2380"/>
      <c r="I103" s="2380"/>
      <c r="J103" s="2381"/>
      <c r="K103" s="8"/>
      <c r="L103" s="8"/>
      <c r="M103" s="8"/>
      <c r="N103" s="8"/>
      <c r="O103" s="8"/>
      <c r="P103" s="8"/>
    </row>
    <row r="104" spans="2:16">
      <c r="B104" s="22"/>
      <c r="C104" s="2379" t="s">
        <v>28</v>
      </c>
      <c r="D104" s="2381"/>
      <c r="E104" s="2386" t="s">
        <v>3003</v>
      </c>
      <c r="F104" s="2387"/>
      <c r="G104" s="2379" t="s">
        <v>3006</v>
      </c>
      <c r="H104" s="2380"/>
      <c r="I104" s="2380"/>
      <c r="J104" s="2381"/>
      <c r="K104" s="8"/>
      <c r="L104" s="8"/>
      <c r="M104" s="8"/>
      <c r="N104" s="8"/>
      <c r="O104" s="8"/>
      <c r="P104" s="8"/>
    </row>
    <row r="105" spans="2:16">
      <c r="B105" s="22"/>
      <c r="C105" s="2379" t="s">
        <v>3007</v>
      </c>
      <c r="D105" s="2381"/>
      <c r="E105" s="2387" t="s">
        <v>3003</v>
      </c>
      <c r="F105" s="2388"/>
      <c r="G105" s="2379" t="s">
        <v>3006</v>
      </c>
      <c r="H105" s="2380"/>
      <c r="I105" s="2380"/>
      <c r="J105" s="2381"/>
      <c r="K105" s="8"/>
      <c r="L105" s="8"/>
      <c r="M105" s="8"/>
      <c r="N105" s="8"/>
      <c r="O105" s="8"/>
      <c r="P105" s="8"/>
    </row>
    <row r="106" spans="2:16">
      <c r="B106" s="22"/>
      <c r="C106" s="2379" t="s">
        <v>12</v>
      </c>
      <c r="D106" s="2381"/>
      <c r="E106" s="2387" t="s">
        <v>3003</v>
      </c>
      <c r="F106" s="2388"/>
      <c r="G106" s="2379" t="s">
        <v>3006</v>
      </c>
      <c r="H106" s="2380"/>
      <c r="I106" s="2380"/>
      <c r="J106" s="2381"/>
      <c r="K106" s="8"/>
      <c r="L106" s="8"/>
      <c r="M106" s="8"/>
      <c r="N106" s="8"/>
      <c r="O106" s="8"/>
      <c r="P106" s="8"/>
    </row>
    <row r="107" spans="2:16">
      <c r="B107" s="22"/>
      <c r="C107" s="2379" t="s">
        <v>30</v>
      </c>
      <c r="D107" s="2381"/>
      <c r="E107" s="1766" t="s">
        <v>3003</v>
      </c>
      <c r="F107" s="2379"/>
      <c r="G107" s="2379"/>
      <c r="H107" s="2380"/>
      <c r="I107" s="2380"/>
      <c r="J107" s="2381"/>
      <c r="K107" s="8"/>
      <c r="L107" s="8"/>
      <c r="M107" s="8"/>
      <c r="N107" s="8"/>
      <c r="O107" s="8"/>
      <c r="P107" s="8"/>
    </row>
    <row r="108" spans="2:16">
      <c r="B108" s="22"/>
      <c r="C108" s="2379" t="s">
        <v>40</v>
      </c>
      <c r="D108" s="2381"/>
      <c r="E108" s="2386" t="s">
        <v>3003</v>
      </c>
      <c r="F108" s="2387"/>
      <c r="G108" s="2383" t="s">
        <v>3004</v>
      </c>
      <c r="H108" s="2384"/>
      <c r="I108" s="2384"/>
      <c r="J108" s="2385"/>
      <c r="K108" s="8"/>
      <c r="L108" s="8"/>
      <c r="M108" s="8"/>
      <c r="N108" s="8"/>
      <c r="O108" s="8"/>
      <c r="P108" s="8"/>
    </row>
    <row r="109" spans="2:16">
      <c r="B109" s="22"/>
      <c r="C109" s="2379" t="s">
        <v>81</v>
      </c>
      <c r="D109" s="2381"/>
      <c r="E109" s="2386" t="s">
        <v>3003</v>
      </c>
      <c r="F109" s="2387"/>
      <c r="G109" s="2383" t="s">
        <v>3004</v>
      </c>
      <c r="H109" s="2384"/>
      <c r="I109" s="2384"/>
      <c r="J109" s="2385"/>
      <c r="K109" s="8"/>
      <c r="L109" s="8"/>
      <c r="M109" s="8"/>
      <c r="N109" s="8"/>
      <c r="O109" s="8"/>
      <c r="P109" s="8"/>
    </row>
    <row r="110" spans="2:16">
      <c r="B110" s="22"/>
      <c r="C110" s="2379" t="s">
        <v>46</v>
      </c>
      <c r="D110" s="2381"/>
      <c r="E110" s="2386" t="s">
        <v>3003</v>
      </c>
      <c r="F110" s="2387"/>
      <c r="G110" s="2383" t="s">
        <v>3004</v>
      </c>
      <c r="H110" s="2384"/>
      <c r="I110" s="2384"/>
      <c r="J110" s="2385"/>
      <c r="K110" s="8"/>
      <c r="L110" s="8"/>
      <c r="M110" s="8"/>
      <c r="N110" s="8"/>
      <c r="O110" s="8"/>
      <c r="P110" s="8"/>
    </row>
    <row r="111" spans="2:16">
      <c r="B111" s="1766" t="s">
        <v>3008</v>
      </c>
      <c r="C111" s="1766"/>
      <c r="D111" s="1766"/>
      <c r="E111" s="1766" t="s">
        <v>3009</v>
      </c>
      <c r="F111" s="2379"/>
      <c r="G111" s="2379"/>
      <c r="H111" s="2380"/>
      <c r="I111" s="2380"/>
      <c r="J111" s="2381"/>
      <c r="K111" s="8"/>
      <c r="L111" s="8"/>
      <c r="M111" s="8"/>
      <c r="N111" s="8"/>
      <c r="O111" s="8"/>
      <c r="P111" s="8"/>
    </row>
    <row r="112" spans="2:16">
      <c r="B112" s="1765" t="s">
        <v>3010</v>
      </c>
      <c r="C112" s="1765"/>
      <c r="D112" s="1765"/>
      <c r="E112" s="1766" t="s">
        <v>3009</v>
      </c>
      <c r="F112" s="2379"/>
      <c r="G112" s="2379"/>
      <c r="H112" s="2380"/>
      <c r="I112" s="2380"/>
      <c r="J112" s="2381"/>
      <c r="K112" s="8"/>
      <c r="L112" s="8"/>
      <c r="M112" s="8"/>
      <c r="N112" s="8"/>
      <c r="O112" s="8"/>
      <c r="P112" s="8"/>
    </row>
    <row r="113" spans="2:16">
      <c r="B113" s="1765" t="s">
        <v>3011</v>
      </c>
      <c r="C113" s="1765"/>
      <c r="D113" s="1765"/>
      <c r="E113" s="1766" t="s">
        <v>3009</v>
      </c>
      <c r="F113" s="2379"/>
      <c r="G113" s="2379"/>
      <c r="H113" s="2380"/>
      <c r="I113" s="2380"/>
      <c r="J113" s="2381"/>
      <c r="K113" s="8"/>
      <c r="L113" s="8"/>
      <c r="M113" s="8"/>
      <c r="N113" s="8"/>
      <c r="O113" s="8"/>
      <c r="P113" s="8"/>
    </row>
    <row r="114" spans="2:16">
      <c r="B114" s="2389" t="s">
        <v>3012</v>
      </c>
      <c r="C114" s="2389"/>
      <c r="D114" s="2389"/>
      <c r="E114" s="1766" t="s">
        <v>3009</v>
      </c>
      <c r="F114" s="2379"/>
      <c r="G114" s="2379"/>
      <c r="H114" s="2380"/>
      <c r="I114" s="2380"/>
      <c r="J114" s="2381"/>
      <c r="K114" s="8"/>
      <c r="L114" s="8"/>
      <c r="M114" s="8"/>
      <c r="N114" s="8"/>
      <c r="O114" s="8"/>
      <c r="P114" s="8"/>
    </row>
    <row r="115" spans="2:16">
      <c r="B115" s="1765" t="s">
        <v>3013</v>
      </c>
      <c r="C115" s="1765"/>
      <c r="D115" s="1765"/>
      <c r="E115" s="2381" t="s">
        <v>3009</v>
      </c>
      <c r="F115" s="2379"/>
      <c r="G115" s="2379"/>
      <c r="H115" s="2380"/>
      <c r="I115" s="2380"/>
      <c r="J115" s="2381"/>
      <c r="K115" s="8"/>
      <c r="L115" s="8"/>
      <c r="M115" s="8"/>
      <c r="N115" s="8"/>
      <c r="O115" s="8"/>
      <c r="P115" s="8"/>
    </row>
    <row r="116" spans="2:16">
      <c r="B116" s="1766" t="s">
        <v>3014</v>
      </c>
      <c r="C116" s="1766"/>
      <c r="D116" s="1766"/>
      <c r="E116" s="2381" t="s">
        <v>3009</v>
      </c>
      <c r="F116" s="2379"/>
      <c r="G116" s="2379"/>
      <c r="H116" s="2380"/>
      <c r="I116" s="2380"/>
      <c r="J116" s="2381"/>
      <c r="K116" s="8"/>
      <c r="L116" s="8"/>
      <c r="M116" s="8"/>
      <c r="N116" s="8"/>
      <c r="O116" s="8"/>
      <c r="P116" s="8"/>
    </row>
  </sheetData>
  <mergeCells count="67">
    <mergeCell ref="B95:D95"/>
    <mergeCell ref="E95:F95"/>
    <mergeCell ref="B96:D96"/>
    <mergeCell ref="E96:F96"/>
    <mergeCell ref="G95:J95"/>
    <mergeCell ref="G96:J96"/>
    <mergeCell ref="B116:D116"/>
    <mergeCell ref="B112:D112"/>
    <mergeCell ref="E111:F111"/>
    <mergeCell ref="E112:F112"/>
    <mergeCell ref="E113:F113"/>
    <mergeCell ref="B114:D114"/>
    <mergeCell ref="B113:D113"/>
    <mergeCell ref="E114:F114"/>
    <mergeCell ref="E115:F115"/>
    <mergeCell ref="B111:D111"/>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0:D110"/>
    <mergeCell ref="E97:F97"/>
    <mergeCell ref="E98:F98"/>
    <mergeCell ref="E99:F99"/>
    <mergeCell ref="E100:F100"/>
    <mergeCell ref="E101:F101"/>
    <mergeCell ref="E102:F102"/>
    <mergeCell ref="E103:F103"/>
    <mergeCell ref="E104:F104"/>
    <mergeCell ref="E105:F105"/>
    <mergeCell ref="E106:F106"/>
    <mergeCell ref="E107:F107"/>
    <mergeCell ref="E108:F108"/>
    <mergeCell ref="G108:J108"/>
    <mergeCell ref="E109:F109"/>
    <mergeCell ref="E110:F110"/>
    <mergeCell ref="G97:J97"/>
    <mergeCell ref="G98:J98"/>
    <mergeCell ref="G99:J99"/>
    <mergeCell ref="G100:J100"/>
    <mergeCell ref="G101:J101"/>
    <mergeCell ref="G102:J102"/>
    <mergeCell ref="G115:J115"/>
    <mergeCell ref="B94:J94"/>
    <mergeCell ref="B115:D115"/>
    <mergeCell ref="E116:F116"/>
    <mergeCell ref="G116:J116"/>
    <mergeCell ref="G109:J109"/>
    <mergeCell ref="G110:J110"/>
    <mergeCell ref="G111:J111"/>
    <mergeCell ref="G112:J112"/>
    <mergeCell ref="G113:J113"/>
    <mergeCell ref="G114:J114"/>
    <mergeCell ref="G103:J103"/>
    <mergeCell ref="G104:J104"/>
    <mergeCell ref="G105:J105"/>
    <mergeCell ref="G106:J106"/>
    <mergeCell ref="G107:J107"/>
  </mergeCells>
  <dataValidations count="3">
    <dataValidation type="list" allowBlank="1" showInputMessage="1" showErrorMessage="1" sqref="P108" xr:uid="{AFD53410-B4C1-4AB6-B7AD-D594A792DEBA}">
      <formula1>$M$13:$M$15</formula1>
    </dataValidation>
    <dataValidation type="list" allowBlank="1" showInputMessage="1" showErrorMessage="1" sqref="E96:F116" xr:uid="{5E8D9205-07B5-45FC-96FA-8B0868D5CB99}">
      <formula1>$O$6:$O$8</formula1>
    </dataValidation>
    <dataValidation allowBlank="1" showInputMessage="1" showErrorMessage="1" sqref="P98:P100 P105:P107 N105:N107" xr:uid="{0D432F85-A012-4FE9-B878-B7CF78A8CE87}"/>
  </dataValidations>
  <pageMargins left="0.7" right="0.7" top="0.75" bottom="0.75" header="0.3" footer="0.3"/>
  <legacyDrawing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50CD5E-A004-4333-8513-98505C222ABE}">
  <dimension ref="A1"/>
  <sheetViews>
    <sheetView workbookViewId="0">
      <selection activeCell="A43" sqref="A43"/>
    </sheetView>
  </sheetViews>
  <sheetFormatPr defaultRowHeight="15"/>
  <sheetData/>
  <pageMargins left="0.7" right="0.7" top="0.75" bottom="0.75" header="0.3" footer="0.3"/>
  <drawing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683E2B-A926-41BE-8E12-6C9277316C24}">
  <sheetPr>
    <tabColor theme="4" tint="0.79998168889431442"/>
  </sheetPr>
  <dimension ref="A1:O47"/>
  <sheetViews>
    <sheetView workbookViewId="0"/>
  </sheetViews>
  <sheetFormatPr defaultRowHeight="15"/>
  <cols>
    <col min="1" max="1" width="22.7109375" customWidth="1"/>
    <col min="2" max="2" width="19" customWidth="1"/>
    <col min="3" max="3" width="18" customWidth="1"/>
    <col min="4" max="4" width="29.85546875" customWidth="1"/>
    <col min="5" max="5" width="20.85546875" customWidth="1"/>
    <col min="6" max="6" width="19.7109375" customWidth="1"/>
    <col min="8" max="8" width="12.5703125" customWidth="1"/>
    <col min="9" max="9" width="11.85546875" customWidth="1"/>
    <col min="10" max="10" width="12.85546875" customWidth="1"/>
    <col min="11" max="11" width="13.28515625" customWidth="1"/>
    <col min="12" max="12" width="11.85546875" customWidth="1"/>
    <col min="13" max="13" width="11.7109375" customWidth="1"/>
    <col min="14" max="14" width="12" customWidth="1"/>
  </cols>
  <sheetData>
    <row r="1" spans="1:14">
      <c r="A1" s="2392" t="s">
        <v>3015</v>
      </c>
      <c r="B1" s="2392"/>
      <c r="C1" s="1304"/>
      <c r="D1" s="1304"/>
      <c r="E1" s="1304"/>
      <c r="F1" s="1147"/>
      <c r="G1" s="1147"/>
      <c r="H1" s="1147"/>
      <c r="I1" s="1147"/>
      <c r="J1" s="1147"/>
      <c r="K1" s="1147"/>
      <c r="L1" s="1147"/>
      <c r="M1" s="1147"/>
      <c r="N1" s="1147"/>
    </row>
    <row r="2" spans="1:14">
      <c r="A2" s="1148" t="s">
        <v>60</v>
      </c>
      <c r="B2" s="2402" t="str">
        <f>Clases!A2</f>
        <v>Pais</v>
      </c>
      <c r="C2" s="2403"/>
      <c r="D2" s="2403"/>
      <c r="E2" s="2404"/>
      <c r="F2" s="1147"/>
      <c r="G2" s="1147"/>
      <c r="H2" s="1147"/>
      <c r="I2" s="1147"/>
      <c r="J2" s="1147"/>
      <c r="K2" s="1147"/>
      <c r="L2" s="1147"/>
      <c r="M2" s="1147"/>
      <c r="N2" s="1147"/>
    </row>
    <row r="3" spans="1:14">
      <c r="A3" s="1149" t="s">
        <v>61</v>
      </c>
      <c r="B3" s="2399" t="s">
        <v>3016</v>
      </c>
      <c r="C3" s="2400"/>
      <c r="D3" s="2400"/>
      <c r="E3" s="2401"/>
      <c r="F3" s="1147"/>
      <c r="G3" s="1147"/>
      <c r="H3" s="1147"/>
      <c r="I3" s="1147"/>
      <c r="J3" s="1147"/>
      <c r="K3" s="1147"/>
      <c r="L3" s="1147"/>
      <c r="M3" s="1147"/>
      <c r="N3" s="1147"/>
    </row>
    <row r="4" spans="1:14">
      <c r="A4" s="1149" t="s">
        <v>150</v>
      </c>
      <c r="B4" s="2399" t="str">
        <f>Clases!C2</f>
        <v>Clase que representa el país donde se realiza una compra.</v>
      </c>
      <c r="C4" s="2400"/>
      <c r="D4" s="2400"/>
      <c r="E4" s="2401"/>
      <c r="F4" s="1147"/>
      <c r="G4" s="1147"/>
      <c r="H4" s="1147"/>
      <c r="I4" s="1147"/>
      <c r="J4" s="1147"/>
      <c r="K4" s="1147"/>
      <c r="L4" s="1147"/>
      <c r="M4" s="1147"/>
      <c r="N4" s="1147"/>
    </row>
    <row r="5" spans="1:14">
      <c r="A5" s="1149" t="s">
        <v>3017</v>
      </c>
      <c r="B5" s="2399" t="s">
        <v>3018</v>
      </c>
      <c r="C5" s="2400"/>
      <c r="D5" s="2400"/>
      <c r="E5" s="2401"/>
      <c r="F5" s="1147"/>
      <c r="G5" s="1147"/>
      <c r="H5" s="1147"/>
      <c r="I5" s="1147"/>
      <c r="J5" s="1147"/>
      <c r="K5" s="1147"/>
      <c r="L5" s="1147"/>
      <c r="M5" s="1147"/>
      <c r="N5" s="1147"/>
    </row>
    <row r="6" spans="1:14">
      <c r="A6" s="1149" t="s">
        <v>3019</v>
      </c>
      <c r="B6" s="2399" t="s">
        <v>3020</v>
      </c>
      <c r="C6" s="2400"/>
      <c r="D6" s="2400"/>
      <c r="E6" s="2401"/>
      <c r="F6" s="1147"/>
      <c r="G6" s="1147"/>
      <c r="H6" s="1147"/>
      <c r="I6" s="1147"/>
      <c r="J6" s="1147"/>
      <c r="K6" s="1147"/>
      <c r="L6" s="1147"/>
      <c r="M6" s="1147"/>
      <c r="N6" s="1147"/>
    </row>
    <row r="7" spans="1:14">
      <c r="A7" s="2406" t="s">
        <v>3021</v>
      </c>
      <c r="B7" s="2407"/>
      <c r="C7" s="2407"/>
      <c r="D7" s="2407"/>
      <c r="E7" s="2408"/>
      <c r="F7" s="1150"/>
      <c r="G7" s="1150"/>
      <c r="H7" s="1150"/>
      <c r="I7" s="1150"/>
      <c r="J7" s="1150"/>
      <c r="K7" s="1150"/>
      <c r="L7" s="1150"/>
      <c r="M7" s="1150"/>
      <c r="N7" s="1150"/>
    </row>
    <row r="8" spans="1:14">
      <c r="A8" s="1151" t="s">
        <v>3022</v>
      </c>
      <c r="B8" s="2409" t="s">
        <v>3023</v>
      </c>
      <c r="C8" s="2407"/>
      <c r="D8" s="2407"/>
      <c r="E8" s="2416" t="s">
        <v>3024</v>
      </c>
      <c r="F8" s="2417"/>
      <c r="G8" s="1150"/>
      <c r="H8" s="1150"/>
      <c r="I8" s="1150"/>
      <c r="J8" s="1150"/>
      <c r="K8" s="1150"/>
      <c r="L8" s="1150"/>
      <c r="M8" s="1150"/>
      <c r="N8" s="1150"/>
    </row>
    <row r="9" spans="1:14">
      <c r="A9" s="1152" t="s">
        <v>3025</v>
      </c>
      <c r="B9" s="2399" t="s">
        <v>3026</v>
      </c>
      <c r="C9" s="2400"/>
      <c r="D9" s="2400"/>
      <c r="E9" s="1153" t="str">
        <f>Clases!A3</f>
        <v>Moneda</v>
      </c>
      <c r="F9" s="58"/>
      <c r="G9" s="1147"/>
      <c r="H9" s="1147"/>
      <c r="I9" s="1147"/>
      <c r="J9" s="1147"/>
      <c r="K9" s="1147"/>
      <c r="L9" s="1147"/>
      <c r="M9" s="1147"/>
      <c r="N9" s="1147"/>
    </row>
    <row r="10" spans="1:14">
      <c r="A10" s="1154" t="s">
        <v>3027</v>
      </c>
      <c r="B10" s="2410" t="s">
        <v>3028</v>
      </c>
      <c r="C10" s="2411"/>
      <c r="D10" s="2411"/>
      <c r="E10" s="1153" t="str">
        <f>Clases!A8</f>
        <v>Comprador</v>
      </c>
      <c r="F10" s="1153" t="str">
        <f>Clases!A7</f>
        <v>Compra</v>
      </c>
      <c r="G10" s="1147"/>
      <c r="H10" s="1147"/>
      <c r="I10" s="1147"/>
      <c r="J10" s="1147"/>
      <c r="K10" s="1147"/>
      <c r="L10" s="1147"/>
      <c r="M10" s="1147"/>
      <c r="N10" s="1147"/>
    </row>
    <row r="11" spans="1:14">
      <c r="A11" s="2412" t="s">
        <v>170</v>
      </c>
      <c r="B11" s="2413"/>
      <c r="C11" s="2413"/>
      <c r="D11" s="2413"/>
      <c r="E11" s="2414"/>
      <c r="F11" s="2414"/>
      <c r="G11" s="2413"/>
      <c r="H11" s="2413"/>
      <c r="I11" s="2413"/>
      <c r="J11" s="2413"/>
      <c r="K11" s="2413"/>
      <c r="L11" s="2413"/>
      <c r="M11" s="2413"/>
      <c r="N11" s="2415"/>
    </row>
    <row r="12" spans="1:14">
      <c r="A12" s="2393" t="s">
        <v>3029</v>
      </c>
      <c r="B12" s="2395" t="s">
        <v>2</v>
      </c>
      <c r="C12" s="2397" t="s">
        <v>178</v>
      </c>
      <c r="D12" s="2398"/>
      <c r="E12" s="2395" t="s">
        <v>3030</v>
      </c>
      <c r="F12" s="2405" t="s">
        <v>3031</v>
      </c>
      <c r="G12" s="2418" t="s">
        <v>140</v>
      </c>
      <c r="H12" s="2419"/>
      <c r="I12" s="2420"/>
      <c r="J12" s="2418" t="s">
        <v>3032</v>
      </c>
      <c r="K12" s="2419"/>
      <c r="L12" s="2419"/>
      <c r="M12" s="2419"/>
      <c r="N12" s="2423"/>
    </row>
    <row r="13" spans="1:14">
      <c r="A13" s="2394"/>
      <c r="B13" s="2396"/>
      <c r="C13" s="1155" t="s">
        <v>178</v>
      </c>
      <c r="D13" s="1155" t="s">
        <v>3033</v>
      </c>
      <c r="E13" s="2396"/>
      <c r="F13" s="2405"/>
      <c r="G13" s="2421"/>
      <c r="H13" s="2414"/>
      <c r="I13" s="2422"/>
      <c r="J13" s="2421"/>
      <c r="K13" s="2414"/>
      <c r="L13" s="2414"/>
      <c r="M13" s="2414"/>
      <c r="N13" s="2424"/>
    </row>
    <row r="14" spans="1:14">
      <c r="A14" s="1152" t="s">
        <v>3034</v>
      </c>
      <c r="B14" s="1156" t="s">
        <v>100</v>
      </c>
      <c r="C14" s="1147" t="s">
        <v>3035</v>
      </c>
      <c r="D14" s="1156" t="s">
        <v>185</v>
      </c>
      <c r="E14" s="1156" t="s">
        <v>3020</v>
      </c>
      <c r="F14" s="1156" t="s">
        <v>3036</v>
      </c>
      <c r="G14" s="2399"/>
      <c r="H14" s="2400"/>
      <c r="I14" s="2425"/>
      <c r="J14" s="2399" t="s">
        <v>3037</v>
      </c>
      <c r="K14" s="2400"/>
      <c r="L14" s="2400"/>
      <c r="M14" s="2400"/>
      <c r="N14" s="2401"/>
    </row>
    <row r="15" spans="1:14">
      <c r="A15" s="1152" t="s">
        <v>3034</v>
      </c>
      <c r="B15" s="1147" t="s">
        <v>2097</v>
      </c>
      <c r="C15" s="1156" t="s">
        <v>3038</v>
      </c>
      <c r="D15" s="1156"/>
      <c r="E15" s="1156" t="s">
        <v>3020</v>
      </c>
      <c r="F15" s="1156" t="s">
        <v>3036</v>
      </c>
      <c r="G15" s="2426"/>
      <c r="H15" s="2427"/>
      <c r="I15" s="2428"/>
      <c r="J15" s="2426" t="s">
        <v>3039</v>
      </c>
      <c r="K15" s="2427"/>
      <c r="L15" s="2427"/>
      <c r="M15" s="2427"/>
      <c r="N15" s="2429"/>
    </row>
    <row r="16" spans="1:14">
      <c r="A16" s="1152" t="s">
        <v>3034</v>
      </c>
      <c r="B16" s="1156" t="s">
        <v>3040</v>
      </c>
      <c r="C16" s="1156" t="s">
        <v>3038</v>
      </c>
      <c r="D16" s="1156"/>
      <c r="E16" s="1156" t="s">
        <v>3020</v>
      </c>
      <c r="F16" s="1145" t="s">
        <v>3036</v>
      </c>
      <c r="G16" s="1355"/>
      <c r="H16" s="1355"/>
      <c r="I16" s="1355"/>
      <c r="J16" s="1355" t="s">
        <v>3041</v>
      </c>
      <c r="K16" s="1355"/>
      <c r="L16" s="1355"/>
      <c r="M16" s="1355"/>
      <c r="N16" s="1355"/>
    </row>
    <row r="17" spans="1:14">
      <c r="A17" s="1152" t="s">
        <v>3034</v>
      </c>
      <c r="B17" s="1156" t="s">
        <v>37</v>
      </c>
      <c r="C17" s="1156" t="s">
        <v>37</v>
      </c>
      <c r="D17" s="1156"/>
      <c r="E17" s="1157" t="s">
        <v>3042</v>
      </c>
      <c r="F17" s="1145" t="s">
        <v>3036</v>
      </c>
      <c r="G17" s="1355"/>
      <c r="H17" s="1355"/>
      <c r="I17" s="1355"/>
      <c r="J17" s="1355" t="s">
        <v>3043</v>
      </c>
      <c r="K17" s="1355"/>
      <c r="L17" s="1355"/>
      <c r="M17" s="1355"/>
      <c r="N17" s="1355"/>
    </row>
    <row r="18" spans="1:14" ht="36.75" customHeight="1">
      <c r="A18" s="1152" t="s">
        <v>3034</v>
      </c>
      <c r="B18" s="1147" t="s">
        <v>3044</v>
      </c>
      <c r="C18" s="1156" t="s">
        <v>3038</v>
      </c>
      <c r="D18" s="1146"/>
      <c r="E18" s="1156" t="s">
        <v>3020</v>
      </c>
      <c r="F18" s="1145" t="s">
        <v>3036</v>
      </c>
      <c r="G18" s="1355" t="s">
        <v>3045</v>
      </c>
      <c r="H18" s="1355"/>
      <c r="I18" s="1355"/>
      <c r="J18" s="1355" t="s">
        <v>2109</v>
      </c>
      <c r="K18" s="1355"/>
      <c r="L18" s="1355"/>
      <c r="M18" s="1355"/>
      <c r="N18" s="1355"/>
    </row>
    <row r="19" spans="1:14">
      <c r="A19" s="2437" t="s">
        <v>3046</v>
      </c>
      <c r="B19" s="2435"/>
      <c r="C19" s="2435"/>
      <c r="D19" s="2435"/>
      <c r="E19" s="2438"/>
      <c r="F19" s="2435"/>
      <c r="G19" s="2438"/>
      <c r="H19" s="2438"/>
      <c r="I19" s="2438"/>
      <c r="J19" s="2438"/>
      <c r="K19" s="2438"/>
      <c r="L19" s="2438"/>
      <c r="M19" s="2438"/>
      <c r="N19" s="2439"/>
    </row>
    <row r="20" spans="1:14">
      <c r="A20" s="2430" t="s">
        <v>3029</v>
      </c>
      <c r="B20" s="2432" t="s">
        <v>2</v>
      </c>
      <c r="C20" s="2432" t="s">
        <v>3047</v>
      </c>
      <c r="D20" s="2432" t="s">
        <v>3</v>
      </c>
      <c r="E20" s="2434" t="s">
        <v>3048</v>
      </c>
      <c r="F20" s="2435"/>
      <c r="G20" s="2435"/>
      <c r="H20" s="2435"/>
      <c r="I20" s="2435"/>
      <c r="J20" s="2435"/>
      <c r="K20" s="2435"/>
      <c r="L20" s="2436"/>
      <c r="M20" s="2447" t="s">
        <v>3049</v>
      </c>
      <c r="N20" s="2448"/>
    </row>
    <row r="21" spans="1:14" ht="60.75">
      <c r="A21" s="2431"/>
      <c r="B21" s="2433"/>
      <c r="C21" s="2433"/>
      <c r="D21" s="2433"/>
      <c r="E21" s="1158" t="s">
        <v>2</v>
      </c>
      <c r="F21" s="1158" t="s">
        <v>178</v>
      </c>
      <c r="G21" s="1158" t="s">
        <v>3033</v>
      </c>
      <c r="H21" s="1158" t="s">
        <v>3050</v>
      </c>
      <c r="I21" s="1158" t="s">
        <v>3030</v>
      </c>
      <c r="J21" s="2447" t="s">
        <v>3</v>
      </c>
      <c r="K21" s="2451"/>
      <c r="L21" s="2452"/>
      <c r="M21" s="2449"/>
      <c r="N21" s="2450"/>
    </row>
    <row r="22" spans="1:14" ht="57.75">
      <c r="A22" s="58" t="s">
        <v>3051</v>
      </c>
      <c r="B22" s="58" t="str">
        <f>B2</f>
        <v>Pais</v>
      </c>
      <c r="C22" s="58" t="s">
        <v>3052</v>
      </c>
      <c r="D22" s="58" t="s">
        <v>3053</v>
      </c>
      <c r="E22" s="58" t="s">
        <v>3053</v>
      </c>
      <c r="F22" s="58"/>
      <c r="G22" s="58"/>
      <c r="H22" s="58"/>
      <c r="I22" s="58"/>
      <c r="J22" s="1355"/>
      <c r="K22" s="1355"/>
      <c r="L22" s="1355"/>
      <c r="M22" s="1355"/>
      <c r="N22" s="1355"/>
    </row>
    <row r="23" spans="1:14" ht="29.25" customHeight="1">
      <c r="A23" s="1355" t="s">
        <v>3051</v>
      </c>
      <c r="B23" s="1355" t="str">
        <f>B2</f>
        <v>Pais</v>
      </c>
      <c r="C23" s="1355" t="s">
        <v>3054</v>
      </c>
      <c r="D23" s="2472" t="s">
        <v>3055</v>
      </c>
      <c r="E23" s="58" t="s">
        <v>100</v>
      </c>
      <c r="F23" s="58" t="s">
        <v>3056</v>
      </c>
      <c r="G23" s="58" t="s">
        <v>185</v>
      </c>
      <c r="H23" s="58" t="s">
        <v>3057</v>
      </c>
      <c r="I23" s="58" t="s">
        <v>3020</v>
      </c>
      <c r="J23" s="1355" t="s">
        <v>3058</v>
      </c>
      <c r="K23" s="1355"/>
      <c r="L23" s="1355"/>
      <c r="M23" s="2453"/>
      <c r="N23" s="2454"/>
    </row>
    <row r="24" spans="1:14" ht="29.25" customHeight="1">
      <c r="A24" s="1355"/>
      <c r="B24" s="1355"/>
      <c r="C24" s="1355"/>
      <c r="D24" s="2473"/>
      <c r="E24" s="58" t="s">
        <v>2097</v>
      </c>
      <c r="F24" s="58" t="s">
        <v>3056</v>
      </c>
      <c r="G24" s="58" t="s">
        <v>293</v>
      </c>
      <c r="H24" s="58" t="s">
        <v>3057</v>
      </c>
      <c r="I24" s="58" t="s">
        <v>3020</v>
      </c>
      <c r="J24" s="2475" t="s">
        <v>3059</v>
      </c>
      <c r="K24" s="2476"/>
      <c r="L24" s="2477"/>
      <c r="M24" s="2455"/>
      <c r="N24" s="2456"/>
    </row>
    <row r="25" spans="1:14" ht="43.5" customHeight="1">
      <c r="A25" s="1355"/>
      <c r="B25" s="1355"/>
      <c r="C25" s="1355"/>
      <c r="D25" s="2473"/>
      <c r="E25" s="58" t="s">
        <v>3060</v>
      </c>
      <c r="F25" s="58" t="s">
        <v>3056</v>
      </c>
      <c r="G25" s="58" t="s">
        <v>293</v>
      </c>
      <c r="H25" s="58" t="s">
        <v>3057</v>
      </c>
      <c r="I25" s="58" t="s">
        <v>3020</v>
      </c>
      <c r="J25" s="2475" t="s">
        <v>3061</v>
      </c>
      <c r="K25" s="2476"/>
      <c r="L25" s="2477"/>
      <c r="M25" s="2455"/>
      <c r="N25" s="2456"/>
    </row>
    <row r="26" spans="1:14" ht="43.5" customHeight="1">
      <c r="A26" s="1355"/>
      <c r="B26" s="1355"/>
      <c r="C26" s="1355"/>
      <c r="D26" s="2473"/>
      <c r="E26" s="58" t="s">
        <v>623</v>
      </c>
      <c r="F26" s="58" t="s">
        <v>37</v>
      </c>
      <c r="G26" s="58" t="s">
        <v>3062</v>
      </c>
      <c r="H26" s="58" t="s">
        <v>3063</v>
      </c>
      <c r="I26" s="58" t="s">
        <v>3042</v>
      </c>
      <c r="J26" s="2475" t="s">
        <v>3064</v>
      </c>
      <c r="K26" s="2476"/>
      <c r="L26" s="2477"/>
      <c r="M26" s="2455"/>
      <c r="N26" s="2456"/>
    </row>
    <row r="27" spans="1:14" ht="87" customHeight="1">
      <c r="A27" s="1355"/>
      <c r="B27" s="1355"/>
      <c r="C27" s="1355"/>
      <c r="D27" s="2474"/>
      <c r="E27" s="58" t="s">
        <v>3044</v>
      </c>
      <c r="F27" s="58" t="s">
        <v>3056</v>
      </c>
      <c r="G27" s="58" t="s">
        <v>293</v>
      </c>
      <c r="H27" s="58" t="s">
        <v>3057</v>
      </c>
      <c r="I27" s="58" t="s">
        <v>3020</v>
      </c>
      <c r="J27" s="2475" t="s">
        <v>3065</v>
      </c>
      <c r="K27" s="2476"/>
      <c r="L27" s="2477"/>
      <c r="M27" s="2457"/>
      <c r="N27" s="2458"/>
    </row>
    <row r="28" spans="1:14">
      <c r="A28" s="2459" t="s">
        <v>3066</v>
      </c>
      <c r="B28" s="2460"/>
      <c r="C28" s="2460"/>
      <c r="D28" s="2460"/>
      <c r="E28" s="2460"/>
      <c r="F28" s="2460"/>
      <c r="G28" s="2460"/>
      <c r="H28" s="2460"/>
      <c r="I28" s="2460"/>
      <c r="J28" s="2460"/>
      <c r="K28" s="2460"/>
      <c r="L28" s="2460"/>
      <c r="M28" s="2460"/>
      <c r="N28" s="2461"/>
    </row>
    <row r="29" spans="1:14">
      <c r="A29" s="2462" t="s">
        <v>3029</v>
      </c>
      <c r="B29" s="2464" t="s">
        <v>2</v>
      </c>
      <c r="C29" s="2464" t="s">
        <v>3067</v>
      </c>
      <c r="D29" s="2464" t="s">
        <v>3068</v>
      </c>
      <c r="E29" s="2464" t="s">
        <v>3</v>
      </c>
      <c r="F29" s="2440" t="s">
        <v>3048</v>
      </c>
      <c r="G29" s="2441"/>
      <c r="H29" s="2441"/>
      <c r="I29" s="2441"/>
      <c r="J29" s="2441"/>
      <c r="K29" s="2442"/>
      <c r="L29" s="2443" t="s">
        <v>3069</v>
      </c>
      <c r="M29" s="2444"/>
      <c r="N29" s="2445" t="s">
        <v>3049</v>
      </c>
    </row>
    <row r="30" spans="1:14" ht="60.75">
      <c r="A30" s="2463"/>
      <c r="B30" s="2465"/>
      <c r="C30" s="2465"/>
      <c r="D30" s="2465"/>
      <c r="E30" s="2465"/>
      <c r="F30" s="1162" t="s">
        <v>2</v>
      </c>
      <c r="G30" s="1162" t="s">
        <v>178</v>
      </c>
      <c r="H30" s="1162" t="s">
        <v>3033</v>
      </c>
      <c r="I30" s="1162" t="s">
        <v>3050</v>
      </c>
      <c r="J30" s="1162" t="s">
        <v>3030</v>
      </c>
      <c r="K30" s="1162" t="s">
        <v>3</v>
      </c>
      <c r="L30" s="1162" t="s">
        <v>178</v>
      </c>
      <c r="M30" s="1162" t="s">
        <v>3033</v>
      </c>
      <c r="N30" s="2446"/>
    </row>
    <row r="31" spans="1:14" ht="29.25">
      <c r="A31" s="1154" t="s">
        <v>3051</v>
      </c>
      <c r="B31" s="1147" t="s">
        <v>3070</v>
      </c>
      <c r="C31" s="1157" t="s">
        <v>3071</v>
      </c>
      <c r="D31" s="1157" t="s">
        <v>3020</v>
      </c>
      <c r="E31" s="1147" t="s">
        <v>3072</v>
      </c>
      <c r="F31" s="1157"/>
      <c r="G31" s="1157"/>
      <c r="H31" s="1157"/>
      <c r="I31" s="1157"/>
      <c r="J31" s="1157"/>
      <c r="K31" s="82"/>
      <c r="L31" s="1157" t="s">
        <v>3056</v>
      </c>
      <c r="M31" s="1157" t="s">
        <v>185</v>
      </c>
      <c r="N31" s="1163"/>
    </row>
    <row r="32" spans="1:14" ht="29.25">
      <c r="A32" s="58" t="s">
        <v>3051</v>
      </c>
      <c r="B32" s="58" t="s">
        <v>3073</v>
      </c>
      <c r="C32" s="58" t="s">
        <v>3074</v>
      </c>
      <c r="D32" s="58" t="s">
        <v>3020</v>
      </c>
      <c r="E32" s="58" t="s">
        <v>3075</v>
      </c>
      <c r="F32" s="58" t="s">
        <v>100</v>
      </c>
      <c r="G32" s="58" t="s">
        <v>185</v>
      </c>
      <c r="H32" s="58" t="s">
        <v>3076</v>
      </c>
      <c r="I32" s="58" t="s">
        <v>3057</v>
      </c>
      <c r="J32" s="58" t="s">
        <v>3020</v>
      </c>
      <c r="K32" s="1159" t="s">
        <v>3077</v>
      </c>
      <c r="L32" s="44" t="s">
        <v>3078</v>
      </c>
      <c r="M32" s="1160"/>
      <c r="N32" s="58"/>
    </row>
    <row r="33" spans="1:15" ht="29.25">
      <c r="A33" s="58" t="s">
        <v>3051</v>
      </c>
      <c r="B33" s="58" t="s">
        <v>3079</v>
      </c>
      <c r="C33" s="58" t="s">
        <v>3071</v>
      </c>
      <c r="D33" s="58" t="s">
        <v>3020</v>
      </c>
      <c r="E33" s="58" t="s">
        <v>3080</v>
      </c>
      <c r="F33" s="58"/>
      <c r="G33" s="58"/>
      <c r="H33" s="58"/>
      <c r="I33" s="58"/>
      <c r="J33" s="58"/>
      <c r="K33" s="58"/>
      <c r="L33" s="1161" t="s">
        <v>3056</v>
      </c>
      <c r="M33" s="58"/>
      <c r="N33" s="58"/>
    </row>
    <row r="34" spans="1:15" ht="43.5">
      <c r="A34" s="58" t="s">
        <v>3051</v>
      </c>
      <c r="B34" s="58" t="s">
        <v>3081</v>
      </c>
      <c r="C34" s="58" t="s">
        <v>3074</v>
      </c>
      <c r="D34" s="58" t="s">
        <v>3020</v>
      </c>
      <c r="E34" s="58" t="s">
        <v>3082</v>
      </c>
      <c r="F34" s="58" t="s">
        <v>2097</v>
      </c>
      <c r="G34" s="58" t="s">
        <v>3056</v>
      </c>
      <c r="H34" s="58"/>
      <c r="I34" s="58" t="s">
        <v>3057</v>
      </c>
      <c r="J34" s="58" t="s">
        <v>3020</v>
      </c>
      <c r="K34" s="58" t="s">
        <v>3083</v>
      </c>
      <c r="L34" s="58" t="s">
        <v>3084</v>
      </c>
      <c r="M34" s="58"/>
      <c r="N34" s="58"/>
    </row>
    <row r="35" spans="1:15" ht="29.25">
      <c r="A35" s="58" t="s">
        <v>3051</v>
      </c>
      <c r="B35" s="58" t="s">
        <v>3085</v>
      </c>
      <c r="C35" s="58" t="s">
        <v>3071</v>
      </c>
      <c r="D35" s="58" t="s">
        <v>3020</v>
      </c>
      <c r="E35" s="58" t="s">
        <v>3086</v>
      </c>
      <c r="F35" s="58"/>
      <c r="G35" s="58"/>
      <c r="H35" s="58"/>
      <c r="I35" s="58"/>
      <c r="J35" s="58"/>
      <c r="K35" s="58"/>
      <c r="L35" s="58" t="s">
        <v>3056</v>
      </c>
      <c r="M35" s="58"/>
      <c r="N35" s="58"/>
    </row>
    <row r="36" spans="1:15" ht="43.5">
      <c r="A36" s="58" t="s">
        <v>3051</v>
      </c>
      <c r="B36" s="58" t="s">
        <v>3087</v>
      </c>
      <c r="C36" s="58" t="s">
        <v>3074</v>
      </c>
      <c r="D36" s="58" t="s">
        <v>3020</v>
      </c>
      <c r="E36" s="58" t="s">
        <v>3088</v>
      </c>
      <c r="F36" s="58" t="s">
        <v>3089</v>
      </c>
      <c r="G36" s="58" t="s">
        <v>3056</v>
      </c>
      <c r="H36" s="58"/>
      <c r="I36" s="58" t="s">
        <v>3057</v>
      </c>
      <c r="J36" s="58" t="s">
        <v>3020</v>
      </c>
      <c r="K36" s="58" t="s">
        <v>3061</v>
      </c>
      <c r="L36" s="58" t="s">
        <v>3084</v>
      </c>
      <c r="M36" s="58"/>
      <c r="N36" s="58"/>
    </row>
    <row r="37" spans="1:15" ht="43.5">
      <c r="A37" s="58" t="s">
        <v>3051</v>
      </c>
      <c r="B37" s="58" t="s">
        <v>3090</v>
      </c>
      <c r="C37" s="58" t="s">
        <v>3071</v>
      </c>
      <c r="D37" s="58" t="s">
        <v>3020</v>
      </c>
      <c r="E37" s="58" t="s">
        <v>3091</v>
      </c>
      <c r="F37" s="58"/>
      <c r="G37" s="58"/>
      <c r="H37" s="58"/>
      <c r="I37" s="58"/>
      <c r="J37" s="58"/>
      <c r="K37" s="58"/>
      <c r="L37" t="s">
        <v>3056</v>
      </c>
      <c r="M37" s="58"/>
      <c r="N37" s="58"/>
    </row>
    <row r="38" spans="1:15" ht="72.75">
      <c r="A38" s="58" t="s">
        <v>3051</v>
      </c>
      <c r="B38" s="58" t="s">
        <v>3092</v>
      </c>
      <c r="C38" s="58" t="s">
        <v>3074</v>
      </c>
      <c r="D38" s="58" t="s">
        <v>3020</v>
      </c>
      <c r="E38" s="58" t="s">
        <v>3093</v>
      </c>
      <c r="F38" s="58" t="s">
        <v>3094</v>
      </c>
      <c r="G38" s="58" t="s">
        <v>3056</v>
      </c>
      <c r="H38" s="58"/>
      <c r="I38" s="58" t="s">
        <v>3057</v>
      </c>
      <c r="J38" s="58" t="s">
        <v>3020</v>
      </c>
      <c r="K38" s="58" t="s">
        <v>3095</v>
      </c>
      <c r="L38" s="58" t="s">
        <v>3084</v>
      </c>
      <c r="N38" s="58"/>
    </row>
    <row r="39" spans="1:15" ht="29.25">
      <c r="A39" s="58" t="s">
        <v>3051</v>
      </c>
      <c r="B39" s="58" t="s">
        <v>3096</v>
      </c>
      <c r="C39" s="58" t="s">
        <v>3071</v>
      </c>
      <c r="D39" s="58" t="s">
        <v>3020</v>
      </c>
      <c r="E39" s="58" t="s">
        <v>3097</v>
      </c>
      <c r="F39" s="58"/>
      <c r="G39" s="58"/>
      <c r="H39" s="58"/>
      <c r="I39" s="58"/>
      <c r="J39" s="58"/>
      <c r="K39" s="58"/>
      <c r="L39" t="s">
        <v>37</v>
      </c>
      <c r="M39" s="58"/>
      <c r="N39" s="58"/>
    </row>
    <row r="40" spans="1:15" ht="43.5">
      <c r="A40" s="58" t="s">
        <v>3051</v>
      </c>
      <c r="B40" s="58" t="s">
        <v>3098</v>
      </c>
      <c r="C40" s="58" t="s">
        <v>3074</v>
      </c>
      <c r="D40" s="58" t="s">
        <v>3020</v>
      </c>
      <c r="E40" s="58" t="s">
        <v>3099</v>
      </c>
      <c r="F40" s="58" t="s">
        <v>623</v>
      </c>
      <c r="G40" s="58" t="s">
        <v>37</v>
      </c>
      <c r="H40" s="58"/>
      <c r="I40" s="58" t="s">
        <v>3057</v>
      </c>
      <c r="J40" s="58" t="s">
        <v>3042</v>
      </c>
      <c r="K40" s="58" t="s">
        <v>3100</v>
      </c>
      <c r="L40" s="58" t="s">
        <v>3084</v>
      </c>
      <c r="M40" s="58"/>
      <c r="N40" s="58"/>
    </row>
    <row r="41" spans="1:15">
      <c r="A41" s="2466" t="s">
        <v>3101</v>
      </c>
      <c r="B41" s="2467"/>
      <c r="C41" s="2467"/>
      <c r="D41" s="2467"/>
      <c r="E41" s="2467"/>
      <c r="F41" s="2467"/>
      <c r="G41" s="2467"/>
      <c r="H41" s="2467"/>
      <c r="I41" s="2467"/>
      <c r="J41" s="2467"/>
      <c r="K41" s="2467"/>
      <c r="L41" s="2467"/>
      <c r="M41" s="2467"/>
      <c r="N41" s="2468"/>
    </row>
    <row r="42" spans="1:15">
      <c r="A42" s="2469" t="s">
        <v>3029</v>
      </c>
      <c r="B42" s="2469" t="s">
        <v>2</v>
      </c>
      <c r="C42" s="2469" t="s">
        <v>3102</v>
      </c>
      <c r="D42" s="2469" t="s">
        <v>3068</v>
      </c>
      <c r="E42" s="2469" t="s">
        <v>3</v>
      </c>
      <c r="F42" s="2466" t="s">
        <v>3048</v>
      </c>
      <c r="G42" s="2467"/>
      <c r="H42" s="2467"/>
      <c r="I42" s="2467"/>
      <c r="J42" s="2467"/>
      <c r="K42" s="2468"/>
      <c r="L42" s="2466" t="s">
        <v>3069</v>
      </c>
      <c r="M42" s="2468"/>
      <c r="N42" s="2469" t="s">
        <v>3049</v>
      </c>
    </row>
    <row r="43" spans="1:15" ht="45.75">
      <c r="A43" s="2470"/>
      <c r="B43" s="2471"/>
      <c r="C43" s="2471"/>
      <c r="D43" s="2471"/>
      <c r="E43" s="2471"/>
      <c r="F43" s="1166" t="s">
        <v>2</v>
      </c>
      <c r="G43" s="1166" t="s">
        <v>178</v>
      </c>
      <c r="H43" s="1166" t="s">
        <v>3033</v>
      </c>
      <c r="I43" s="1166" t="s">
        <v>3050</v>
      </c>
      <c r="J43" s="1166" t="s">
        <v>3030</v>
      </c>
      <c r="K43" s="1166" t="s">
        <v>3</v>
      </c>
      <c r="L43" s="1166" t="s">
        <v>178</v>
      </c>
      <c r="M43" s="1166" t="s">
        <v>3033</v>
      </c>
      <c r="N43" s="2471"/>
    </row>
    <row r="44" spans="1:15" ht="43.5">
      <c r="A44" s="1164" t="s">
        <v>3051</v>
      </c>
      <c r="B44" s="1165" t="s">
        <v>3103</v>
      </c>
      <c r="C44" s="58" t="s">
        <v>3036</v>
      </c>
      <c r="D44" s="58" t="s">
        <v>3042</v>
      </c>
      <c r="E44" s="1159" t="s">
        <v>3104</v>
      </c>
      <c r="F44" s="58"/>
      <c r="G44" s="58"/>
      <c r="H44" s="58"/>
      <c r="I44" s="58"/>
      <c r="J44" s="58"/>
      <c r="K44" s="58"/>
      <c r="L44" s="40" t="s">
        <v>3105</v>
      </c>
      <c r="M44" s="58"/>
      <c r="N44" s="58"/>
      <c r="O44" s="49"/>
    </row>
    <row r="45" spans="1:15" ht="78.75" customHeight="1">
      <c r="A45" s="1159" t="s">
        <v>3051</v>
      </c>
      <c r="B45" s="1165" t="s">
        <v>3106</v>
      </c>
      <c r="C45" s="58" t="s">
        <v>3107</v>
      </c>
      <c r="D45" s="58" t="s">
        <v>3042</v>
      </c>
      <c r="E45" s="1159" t="s">
        <v>3108</v>
      </c>
      <c r="F45" s="58" t="s">
        <v>2263</v>
      </c>
      <c r="G45" s="58" t="s">
        <v>3056</v>
      </c>
      <c r="H45" s="58"/>
      <c r="I45" s="58" t="s">
        <v>3057</v>
      </c>
      <c r="J45" s="58" t="s">
        <v>3020</v>
      </c>
      <c r="K45" s="58" t="s">
        <v>3109</v>
      </c>
      <c r="L45" s="40" t="s">
        <v>3056</v>
      </c>
      <c r="M45" s="58"/>
      <c r="N45" s="58" t="s">
        <v>3110</v>
      </c>
      <c r="O45" s="82"/>
    </row>
    <row r="46" spans="1:15" ht="29.25">
      <c r="A46" s="1159" t="s">
        <v>3051</v>
      </c>
      <c r="B46" s="1165" t="s">
        <v>3111</v>
      </c>
      <c r="C46" s="1165" t="s">
        <v>3107</v>
      </c>
      <c r="D46" s="58" t="s">
        <v>3042</v>
      </c>
      <c r="E46" s="1159" t="s">
        <v>3112</v>
      </c>
      <c r="F46" s="58"/>
      <c r="G46" s="1165"/>
      <c r="H46" s="1165"/>
      <c r="I46" s="1165"/>
      <c r="J46" s="1165"/>
      <c r="K46" s="1165"/>
      <c r="L46" s="40" t="s">
        <v>3084</v>
      </c>
      <c r="M46" s="1165"/>
      <c r="N46" s="1165"/>
      <c r="O46" s="49"/>
    </row>
    <row r="47" spans="1:15">
      <c r="A47" s="2"/>
      <c r="B47" s="2"/>
      <c r="C47" s="2"/>
      <c r="D47" s="2"/>
      <c r="E47" s="3"/>
      <c r="F47" s="3"/>
      <c r="G47" s="2"/>
      <c r="H47" s="152"/>
      <c r="I47" s="152"/>
      <c r="J47" s="152"/>
      <c r="K47" s="152"/>
      <c r="L47" s="152"/>
      <c r="M47" s="152"/>
      <c r="N47" s="152"/>
      <c r="O47" s="49"/>
    </row>
  </sheetData>
  <mergeCells count="67">
    <mergeCell ref="B23:B27"/>
    <mergeCell ref="C23:C27"/>
    <mergeCell ref="D23:D27"/>
    <mergeCell ref="J24:L24"/>
    <mergeCell ref="J25:L25"/>
    <mergeCell ref="J26:L26"/>
    <mergeCell ref="J27:L27"/>
    <mergeCell ref="A41:N41"/>
    <mergeCell ref="A42:A43"/>
    <mergeCell ref="B42:B43"/>
    <mergeCell ref="C42:C43"/>
    <mergeCell ref="D42:D43"/>
    <mergeCell ref="E42:E43"/>
    <mergeCell ref="F42:K42"/>
    <mergeCell ref="L42:M42"/>
    <mergeCell ref="N42:N43"/>
    <mergeCell ref="F29:K29"/>
    <mergeCell ref="L29:M29"/>
    <mergeCell ref="N29:N30"/>
    <mergeCell ref="M20:N21"/>
    <mergeCell ref="J21:L21"/>
    <mergeCell ref="J22:L22"/>
    <mergeCell ref="M22:N22"/>
    <mergeCell ref="M23:N27"/>
    <mergeCell ref="A28:N28"/>
    <mergeCell ref="A29:A30"/>
    <mergeCell ref="B29:B30"/>
    <mergeCell ref="C29:C30"/>
    <mergeCell ref="D29:D30"/>
    <mergeCell ref="E29:E30"/>
    <mergeCell ref="J23:L23"/>
    <mergeCell ref="A23:A27"/>
    <mergeCell ref="G14:I14"/>
    <mergeCell ref="J14:N14"/>
    <mergeCell ref="G15:I15"/>
    <mergeCell ref="J15:N15"/>
    <mergeCell ref="A20:A21"/>
    <mergeCell ref="B20:B21"/>
    <mergeCell ref="C20:C21"/>
    <mergeCell ref="D20:D21"/>
    <mergeCell ref="E20:L20"/>
    <mergeCell ref="G16:I16"/>
    <mergeCell ref="J16:N16"/>
    <mergeCell ref="G17:I17"/>
    <mergeCell ref="J17:N17"/>
    <mergeCell ref="A19:N19"/>
    <mergeCell ref="G18:I18"/>
    <mergeCell ref="J18:N18"/>
    <mergeCell ref="F12:F13"/>
    <mergeCell ref="A7:E7"/>
    <mergeCell ref="B8:D8"/>
    <mergeCell ref="B9:D9"/>
    <mergeCell ref="B10:D10"/>
    <mergeCell ref="A11:N11"/>
    <mergeCell ref="E8:F8"/>
    <mergeCell ref="G12:I13"/>
    <mergeCell ref="J12:N13"/>
    <mergeCell ref="A1:B1"/>
    <mergeCell ref="A12:A13"/>
    <mergeCell ref="B12:B13"/>
    <mergeCell ref="C12:D12"/>
    <mergeCell ref="E12:E13"/>
    <mergeCell ref="B6:E6"/>
    <mergeCell ref="B3:E3"/>
    <mergeCell ref="B4:E4"/>
    <mergeCell ref="B5:E5"/>
    <mergeCell ref="B2:E2"/>
  </mergeCells>
  <hyperlinks>
    <hyperlink ref="A1:B1" location="'clases'!A1" display="&lt;- Volver al inicio" xr:uid="{D834FEDF-78E4-4AF8-949A-3F8540047D55}"/>
  </hyperlinks>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2225D-9DBF-4425-A46B-B35F050BA27A}">
  <sheetPr>
    <tabColor theme="4" tint="0.79998168889431442"/>
  </sheetPr>
  <dimension ref="A1:N44"/>
  <sheetViews>
    <sheetView workbookViewId="0">
      <selection sqref="A1:B1"/>
    </sheetView>
  </sheetViews>
  <sheetFormatPr defaultRowHeight="15"/>
  <cols>
    <col min="1" max="1" width="27" style="49" customWidth="1"/>
    <col min="2" max="2" width="16.85546875" style="49" customWidth="1"/>
    <col min="3" max="3" width="16.28515625" style="49" customWidth="1"/>
    <col min="4" max="4" width="27.140625" style="49" customWidth="1"/>
    <col min="5" max="5" width="25" style="49" customWidth="1"/>
    <col min="6" max="6" width="18.140625" style="49" customWidth="1"/>
    <col min="7" max="7" width="9.140625" style="49"/>
    <col min="8" max="8" width="22.5703125" style="49" customWidth="1"/>
    <col min="9" max="9" width="25.28515625" style="49" customWidth="1"/>
    <col min="10" max="10" width="15.85546875" style="49" customWidth="1"/>
    <col min="11" max="11" width="19.140625" style="49" customWidth="1"/>
    <col min="12" max="12" width="15.7109375" style="49" customWidth="1"/>
    <col min="13" max="13" width="9.140625" style="49"/>
    <col min="14" max="14" width="17.7109375" style="49" customWidth="1"/>
    <col min="15" max="16384" width="9.140625" style="49"/>
  </cols>
  <sheetData>
    <row r="1" spans="1:14">
      <c r="A1" s="2478" t="s">
        <v>3113</v>
      </c>
      <c r="B1" s="2478"/>
      <c r="C1" s="1305"/>
      <c r="D1" s="1305"/>
      <c r="E1" s="1305"/>
      <c r="F1" s="152"/>
      <c r="G1" s="152"/>
      <c r="H1" s="152"/>
      <c r="I1" s="152"/>
      <c r="J1" s="152"/>
      <c r="K1" s="152"/>
      <c r="L1" s="152"/>
      <c r="M1" s="152"/>
      <c r="N1" s="152"/>
    </row>
    <row r="2" spans="1:14">
      <c r="A2" s="816" t="s">
        <v>60</v>
      </c>
      <c r="B2" s="2483" t="str">
        <f>Clases!A3</f>
        <v>Moneda</v>
      </c>
      <c r="C2" s="2483"/>
      <c r="D2" s="2483"/>
      <c r="E2" s="2484"/>
      <c r="F2" s="152"/>
      <c r="G2" s="152"/>
      <c r="H2" s="152"/>
      <c r="I2" s="152"/>
      <c r="J2" s="152"/>
      <c r="K2" s="152"/>
      <c r="L2" s="152"/>
      <c r="M2" s="152"/>
      <c r="N2" s="152"/>
    </row>
    <row r="3" spans="1:14">
      <c r="A3" s="817" t="s">
        <v>61</v>
      </c>
      <c r="B3" s="2481" t="s">
        <v>3016</v>
      </c>
      <c r="C3" s="2481"/>
      <c r="D3" s="2481"/>
      <c r="E3" s="2482"/>
      <c r="F3" s="152"/>
      <c r="G3" s="152"/>
      <c r="H3" s="152"/>
      <c r="I3" s="152"/>
      <c r="J3" s="152"/>
      <c r="K3" s="152"/>
      <c r="L3" s="152"/>
      <c r="M3" s="152"/>
      <c r="N3" s="152"/>
    </row>
    <row r="4" spans="1:14">
      <c r="A4" s="817" t="s">
        <v>150</v>
      </c>
      <c r="B4" s="2481" t="str">
        <f>Clases!C3</f>
        <v>Clase que representa la moneda usada en un país.</v>
      </c>
      <c r="C4" s="2481"/>
      <c r="D4" s="2481"/>
      <c r="E4" s="2482"/>
      <c r="F4" s="152"/>
      <c r="G4" s="152"/>
      <c r="H4" s="152"/>
      <c r="I4" s="152"/>
      <c r="J4" s="152"/>
      <c r="K4" s="152"/>
      <c r="L4" s="152"/>
      <c r="M4" s="152"/>
      <c r="N4" s="152"/>
    </row>
    <row r="5" spans="1:14">
      <c r="A5" s="817" t="s">
        <v>3017</v>
      </c>
      <c r="B5" s="2481" t="s">
        <v>3114</v>
      </c>
      <c r="C5" s="2481"/>
      <c r="D5" s="2481"/>
      <c r="E5" s="2482"/>
      <c r="F5" s="152"/>
      <c r="G5" s="152"/>
      <c r="H5" s="152"/>
      <c r="I5" s="152"/>
      <c r="J5" s="152"/>
      <c r="K5" s="152"/>
      <c r="L5" s="152"/>
      <c r="M5" s="152"/>
      <c r="N5" s="152"/>
    </row>
    <row r="6" spans="1:14">
      <c r="A6" s="817" t="s">
        <v>3019</v>
      </c>
      <c r="B6" s="2481" t="s">
        <v>3020</v>
      </c>
      <c r="C6" s="2481"/>
      <c r="D6" s="2481"/>
      <c r="E6" s="2482"/>
      <c r="F6" s="152"/>
      <c r="G6" s="152"/>
      <c r="H6" s="152"/>
      <c r="I6" s="152"/>
      <c r="J6" s="152"/>
      <c r="K6" s="152"/>
      <c r="L6" s="152"/>
      <c r="M6" s="152"/>
      <c r="N6" s="152"/>
    </row>
    <row r="7" spans="1:14">
      <c r="A7" s="2485" t="s">
        <v>3021</v>
      </c>
      <c r="B7" s="2486"/>
      <c r="C7" s="2486"/>
      <c r="D7" s="2486"/>
      <c r="E7" s="2487"/>
      <c r="F7" s="820"/>
      <c r="G7" s="820"/>
      <c r="H7" s="820"/>
      <c r="I7" s="820"/>
      <c r="J7" s="820"/>
      <c r="K7" s="820"/>
      <c r="L7" s="820"/>
      <c r="M7" s="820"/>
      <c r="N7" s="820"/>
    </row>
    <row r="8" spans="1:14">
      <c r="A8" s="821" t="s">
        <v>3022</v>
      </c>
      <c r="B8" s="2486" t="s">
        <v>3023</v>
      </c>
      <c r="C8" s="2486"/>
      <c r="D8" s="2486"/>
      <c r="E8" s="822" t="s">
        <v>3024</v>
      </c>
      <c r="F8" s="820"/>
      <c r="G8" s="820"/>
      <c r="H8" s="820"/>
      <c r="I8" s="820"/>
      <c r="J8" s="820"/>
      <c r="K8" s="820"/>
      <c r="L8" s="820"/>
      <c r="M8" s="820"/>
      <c r="N8" s="820"/>
    </row>
    <row r="9" spans="1:14">
      <c r="A9" s="1178" t="s">
        <v>3025</v>
      </c>
      <c r="B9" s="2481" t="s">
        <v>3026</v>
      </c>
      <c r="C9" s="2481"/>
      <c r="D9" s="2481"/>
      <c r="E9" s="1179" t="str">
        <f>Clases!A2</f>
        <v>Pais</v>
      </c>
      <c r="F9" s="152"/>
      <c r="G9" s="152"/>
      <c r="H9" s="152"/>
      <c r="I9" s="152"/>
      <c r="J9" s="152"/>
      <c r="K9" s="152"/>
      <c r="L9" s="152"/>
      <c r="M9" s="152"/>
      <c r="N9" s="152"/>
    </row>
    <row r="10" spans="1:14">
      <c r="A10" s="1180" t="s">
        <v>3027</v>
      </c>
      <c r="B10" s="2488" t="s">
        <v>3028</v>
      </c>
      <c r="C10" s="2488"/>
      <c r="D10" s="2488"/>
      <c r="E10" s="1181" t="str">
        <f>Clases!A7</f>
        <v>Compra</v>
      </c>
      <c r="G10" s="152"/>
      <c r="H10" s="152"/>
      <c r="I10" s="152"/>
      <c r="J10" s="152"/>
      <c r="K10" s="152"/>
      <c r="L10" s="152"/>
      <c r="M10" s="152"/>
      <c r="N10" s="152"/>
    </row>
    <row r="11" spans="1:14">
      <c r="A11" s="2489" t="s">
        <v>170</v>
      </c>
      <c r="B11" s="2490"/>
      <c r="C11" s="2490"/>
      <c r="D11" s="2490"/>
      <c r="E11" s="2490"/>
      <c r="F11" s="2490"/>
      <c r="G11" s="2490"/>
      <c r="H11" s="2490"/>
      <c r="I11" s="2490"/>
      <c r="J11" s="2490"/>
      <c r="K11" s="2490"/>
      <c r="L11" s="2490"/>
      <c r="M11" s="2490"/>
      <c r="N11" s="2491"/>
    </row>
    <row r="12" spans="1:14">
      <c r="A12" s="2479" t="s">
        <v>3029</v>
      </c>
      <c r="B12" s="2480" t="s">
        <v>2</v>
      </c>
      <c r="C12" s="2480" t="s">
        <v>178</v>
      </c>
      <c r="D12" s="2480"/>
      <c r="E12" s="2480" t="s">
        <v>3030</v>
      </c>
      <c r="F12" s="2480" t="s">
        <v>3031</v>
      </c>
      <c r="G12" s="2480" t="s">
        <v>140</v>
      </c>
      <c r="H12" s="2480"/>
      <c r="I12" s="2480"/>
      <c r="J12" s="2480" t="s">
        <v>3032</v>
      </c>
      <c r="K12" s="2480"/>
      <c r="L12" s="2480"/>
      <c r="M12" s="2480"/>
      <c r="N12" s="2492"/>
    </row>
    <row r="13" spans="1:14">
      <c r="A13" s="2479"/>
      <c r="B13" s="2480"/>
      <c r="C13" s="827" t="s">
        <v>178</v>
      </c>
      <c r="D13" s="827" t="s">
        <v>3033</v>
      </c>
      <c r="E13" s="2480"/>
      <c r="F13" s="2480"/>
      <c r="G13" s="2480"/>
      <c r="H13" s="2480"/>
      <c r="I13" s="2480"/>
      <c r="J13" s="2480"/>
      <c r="K13" s="2480"/>
      <c r="L13" s="2480"/>
      <c r="M13" s="2480"/>
      <c r="N13" s="2492"/>
    </row>
    <row r="14" spans="1:14">
      <c r="A14" s="1178" t="s">
        <v>3034</v>
      </c>
      <c r="B14" s="1182" t="s">
        <v>100</v>
      </c>
      <c r="C14" s="1182" t="s">
        <v>1826</v>
      </c>
      <c r="D14" s="1182" t="s">
        <v>185</v>
      </c>
      <c r="E14" s="1182" t="s">
        <v>3115</v>
      </c>
      <c r="F14" s="1182" t="s">
        <v>3036</v>
      </c>
      <c r="G14" s="2481"/>
      <c r="H14" s="2481"/>
      <c r="I14" s="2481"/>
      <c r="J14" s="2481" t="s">
        <v>3037</v>
      </c>
      <c r="K14" s="2481"/>
      <c r="L14" s="2481"/>
      <c r="M14" s="2481"/>
      <c r="N14" s="2482"/>
    </row>
    <row r="15" spans="1:14">
      <c r="A15" s="1178" t="s">
        <v>3034</v>
      </c>
      <c r="B15" s="1182" t="s">
        <v>3116</v>
      </c>
      <c r="C15" s="1182" t="s">
        <v>3038</v>
      </c>
      <c r="D15" s="1182"/>
      <c r="E15" s="1182" t="s">
        <v>3020</v>
      </c>
      <c r="F15" s="1182" t="s">
        <v>3036</v>
      </c>
      <c r="G15" s="2481"/>
      <c r="H15" s="2481"/>
      <c r="I15" s="2481"/>
      <c r="J15" s="2481" t="s">
        <v>3039</v>
      </c>
      <c r="K15" s="2481"/>
      <c r="L15" s="2481"/>
      <c r="M15" s="2481"/>
      <c r="N15" s="2482"/>
    </row>
    <row r="16" spans="1:14">
      <c r="A16" s="1178" t="s">
        <v>3034</v>
      </c>
      <c r="B16" s="1182" t="s">
        <v>2</v>
      </c>
      <c r="C16" s="1182" t="s">
        <v>3038</v>
      </c>
      <c r="D16" s="1182"/>
      <c r="E16" s="1182" t="s">
        <v>3020</v>
      </c>
      <c r="F16" s="1182" t="s">
        <v>3036</v>
      </c>
      <c r="G16" s="2481"/>
      <c r="H16" s="2481"/>
      <c r="I16" s="2481"/>
      <c r="J16" s="2481" t="s">
        <v>3041</v>
      </c>
      <c r="K16" s="2481"/>
      <c r="L16" s="2481"/>
      <c r="M16" s="2481"/>
      <c r="N16" s="2482"/>
    </row>
    <row r="17" spans="1:14">
      <c r="A17" s="1178" t="s">
        <v>3034</v>
      </c>
      <c r="B17" s="1182" t="s">
        <v>35</v>
      </c>
      <c r="C17" s="1182" t="s">
        <v>35</v>
      </c>
      <c r="D17" s="1182"/>
      <c r="E17" s="1182" t="s">
        <v>3020</v>
      </c>
      <c r="F17" s="1182" t="s">
        <v>3036</v>
      </c>
      <c r="G17" s="2481"/>
      <c r="H17" s="2481"/>
      <c r="I17" s="2481"/>
      <c r="J17" s="2481" t="s">
        <v>3043</v>
      </c>
      <c r="K17" s="2481"/>
      <c r="L17" s="2481"/>
      <c r="M17" s="2481"/>
      <c r="N17" s="2482"/>
    </row>
    <row r="18" spans="1:14">
      <c r="A18" s="2496" t="s">
        <v>3046</v>
      </c>
      <c r="B18" s="2497"/>
      <c r="C18" s="2497"/>
      <c r="D18" s="2497"/>
      <c r="E18" s="2497"/>
      <c r="F18" s="2497"/>
      <c r="G18" s="2497"/>
      <c r="H18" s="2497"/>
      <c r="I18" s="2497"/>
      <c r="J18" s="2497"/>
      <c r="K18" s="2497"/>
      <c r="L18" s="2497"/>
      <c r="M18" s="2497"/>
      <c r="N18" s="2498"/>
    </row>
    <row r="19" spans="1:14">
      <c r="A19" s="2493" t="s">
        <v>3029</v>
      </c>
      <c r="B19" s="2494" t="s">
        <v>2</v>
      </c>
      <c r="C19" s="2494" t="s">
        <v>3047</v>
      </c>
      <c r="D19" s="2494" t="s">
        <v>3</v>
      </c>
      <c r="E19" s="2494" t="s">
        <v>3048</v>
      </c>
      <c r="F19" s="2494"/>
      <c r="G19" s="2494"/>
      <c r="H19" s="2494"/>
      <c r="I19" s="2494"/>
      <c r="J19" s="2494"/>
      <c r="K19" s="2494"/>
      <c r="L19" s="2494"/>
      <c r="M19" s="2494" t="s">
        <v>3049</v>
      </c>
      <c r="N19" s="2499"/>
    </row>
    <row r="20" spans="1:14">
      <c r="A20" s="2493"/>
      <c r="B20" s="2494"/>
      <c r="C20" s="2494"/>
      <c r="D20" s="2495"/>
      <c r="E20" s="1174" t="s">
        <v>2</v>
      </c>
      <c r="F20" s="1174" t="s">
        <v>178</v>
      </c>
      <c r="G20" s="1174" t="s">
        <v>3033</v>
      </c>
      <c r="H20" s="1174" t="s">
        <v>3050</v>
      </c>
      <c r="I20" s="1174" t="s">
        <v>3030</v>
      </c>
      <c r="J20" s="2495" t="s">
        <v>3</v>
      </c>
      <c r="K20" s="2495"/>
      <c r="L20" s="2495"/>
      <c r="M20" s="2495"/>
      <c r="N20" s="2500"/>
    </row>
    <row r="21" spans="1:14" ht="43.5">
      <c r="A21" s="1208" t="s">
        <v>3051</v>
      </c>
      <c r="B21" s="1185" t="s">
        <v>37</v>
      </c>
      <c r="C21" s="1209" t="s">
        <v>3052</v>
      </c>
      <c r="D21" s="58" t="s">
        <v>3117</v>
      </c>
      <c r="E21" s="1210" t="s">
        <v>3116</v>
      </c>
      <c r="F21" s="1165" t="s">
        <v>3056</v>
      </c>
      <c r="G21" s="1165"/>
      <c r="H21" s="1165" t="s">
        <v>3057</v>
      </c>
      <c r="I21" s="1165" t="s">
        <v>3020</v>
      </c>
      <c r="J21" s="2503" t="s">
        <v>3118</v>
      </c>
      <c r="K21" s="2503"/>
      <c r="L21" s="2503"/>
      <c r="M21" s="2503"/>
      <c r="N21" s="2503"/>
    </row>
    <row r="22" spans="1:14" ht="43.5" customHeight="1">
      <c r="A22" s="2510" t="s">
        <v>3051</v>
      </c>
      <c r="B22" s="2488" t="str">
        <f>B2</f>
        <v>Moneda</v>
      </c>
      <c r="C22" s="2515" t="s">
        <v>3054</v>
      </c>
      <c r="D22" s="1355" t="s">
        <v>3119</v>
      </c>
      <c r="E22" s="1210" t="s">
        <v>3120</v>
      </c>
      <c r="F22" s="1165" t="s">
        <v>3038</v>
      </c>
      <c r="G22" s="1165"/>
      <c r="H22" s="1165" t="s">
        <v>3057</v>
      </c>
      <c r="I22" s="1165" t="s">
        <v>3020</v>
      </c>
      <c r="J22" s="2503" t="s">
        <v>3121</v>
      </c>
      <c r="K22" s="2503"/>
      <c r="L22" s="2503"/>
      <c r="M22" s="2503"/>
      <c r="N22" s="2503"/>
    </row>
    <row r="23" spans="1:14">
      <c r="A23" s="2511"/>
      <c r="B23" s="2513"/>
      <c r="C23" s="2516"/>
      <c r="D23" s="1355"/>
      <c r="E23" s="1210" t="s">
        <v>3122</v>
      </c>
      <c r="F23" s="1165" t="s">
        <v>3038</v>
      </c>
      <c r="G23" s="1165"/>
      <c r="H23" s="1165" t="s">
        <v>3057</v>
      </c>
      <c r="I23" s="1165" t="s">
        <v>3020</v>
      </c>
      <c r="J23" s="2503" t="s">
        <v>3123</v>
      </c>
      <c r="K23" s="2503"/>
      <c r="L23" s="2503"/>
      <c r="M23" s="2507"/>
      <c r="N23" s="2509"/>
    </row>
    <row r="24" spans="1:14">
      <c r="A24" s="2512"/>
      <c r="B24" s="2514"/>
      <c r="C24" s="2517"/>
      <c r="D24" s="1355"/>
      <c r="E24" s="1210" t="s">
        <v>2122</v>
      </c>
      <c r="F24" s="1165" t="s">
        <v>35</v>
      </c>
      <c r="G24" s="1165"/>
      <c r="H24" s="1165" t="s">
        <v>3057</v>
      </c>
      <c r="I24" s="1165" t="s">
        <v>3020</v>
      </c>
      <c r="J24" s="2507" t="s">
        <v>3124</v>
      </c>
      <c r="K24" s="2508"/>
      <c r="L24" s="2509"/>
      <c r="M24" s="2507"/>
      <c r="N24" s="2509"/>
    </row>
    <row r="25" spans="1:14">
      <c r="A25" s="2504" t="s">
        <v>3066</v>
      </c>
      <c r="B25" s="2505"/>
      <c r="C25" s="2505"/>
      <c r="D25" s="2505"/>
      <c r="E25" s="2505"/>
      <c r="F25" s="2505"/>
      <c r="G25" s="2505"/>
      <c r="H25" s="2505"/>
      <c r="I25" s="2505"/>
      <c r="J25" s="2505"/>
      <c r="K25" s="2505"/>
      <c r="L25" s="2505"/>
      <c r="M25" s="2505"/>
      <c r="N25" s="2506"/>
    </row>
    <row r="26" spans="1:14">
      <c r="A26" s="2535" t="s">
        <v>3029</v>
      </c>
      <c r="B26" s="2501" t="s">
        <v>2</v>
      </c>
      <c r="C26" s="2501" t="s">
        <v>3067</v>
      </c>
      <c r="D26" s="2501" t="s">
        <v>3068</v>
      </c>
      <c r="E26" s="2501" t="s">
        <v>3</v>
      </c>
      <c r="F26" s="2518" t="s">
        <v>3048</v>
      </c>
      <c r="G26" s="2519"/>
      <c r="H26" s="2519"/>
      <c r="I26" s="2519"/>
      <c r="J26" s="2519"/>
      <c r="K26" s="2520"/>
      <c r="L26" s="2518" t="s">
        <v>3069</v>
      </c>
      <c r="M26" s="2520"/>
      <c r="N26" s="2521" t="s">
        <v>3049</v>
      </c>
    </row>
    <row r="27" spans="1:14">
      <c r="A27" s="2536"/>
      <c r="B27" s="2502"/>
      <c r="C27" s="2502"/>
      <c r="D27" s="2502"/>
      <c r="E27" s="2502"/>
      <c r="F27" s="832" t="s">
        <v>2</v>
      </c>
      <c r="G27" s="832" t="s">
        <v>178</v>
      </c>
      <c r="H27" s="832" t="s">
        <v>3033</v>
      </c>
      <c r="I27" s="832" t="s">
        <v>3050</v>
      </c>
      <c r="J27" s="832" t="s">
        <v>3030</v>
      </c>
      <c r="K27" s="832" t="s">
        <v>3</v>
      </c>
      <c r="L27" s="832" t="s">
        <v>178</v>
      </c>
      <c r="M27" s="832" t="s">
        <v>3033</v>
      </c>
      <c r="N27" s="2522"/>
    </row>
    <row r="28" spans="1:14" ht="29.25">
      <c r="A28" s="1178" t="s">
        <v>3051</v>
      </c>
      <c r="B28" s="1182" t="s">
        <v>3070</v>
      </c>
      <c r="C28" s="1182" t="s">
        <v>3071</v>
      </c>
      <c r="D28" s="1182" t="s">
        <v>3020</v>
      </c>
      <c r="E28" s="1183" t="s">
        <v>3125</v>
      </c>
      <c r="F28" s="1182"/>
      <c r="G28" s="1182"/>
      <c r="H28" s="1182"/>
      <c r="I28" s="1182"/>
      <c r="J28" s="1182"/>
      <c r="K28" s="1182"/>
      <c r="L28" s="49" t="s">
        <v>3126</v>
      </c>
      <c r="M28" s="1182"/>
      <c r="N28" s="1184"/>
    </row>
    <row r="29" spans="1:14" ht="29.25">
      <c r="A29" s="1178" t="s">
        <v>3051</v>
      </c>
      <c r="B29" s="1182" t="s">
        <v>3073</v>
      </c>
      <c r="C29" s="1182" t="s">
        <v>3074</v>
      </c>
      <c r="D29" s="1182" t="s">
        <v>3020</v>
      </c>
      <c r="E29" s="1183" t="s">
        <v>3127</v>
      </c>
      <c r="F29" s="1182" t="s">
        <v>100</v>
      </c>
      <c r="G29" s="1182" t="s">
        <v>185</v>
      </c>
      <c r="H29" s="1182" t="s">
        <v>3128</v>
      </c>
      <c r="I29" s="1182" t="s">
        <v>3057</v>
      </c>
      <c r="J29" s="1182" t="s">
        <v>3042</v>
      </c>
      <c r="K29" s="1182" t="s">
        <v>3129</v>
      </c>
      <c r="L29" s="1182" t="s">
        <v>3084</v>
      </c>
      <c r="M29" s="1182"/>
      <c r="N29" s="1184"/>
    </row>
    <row r="30" spans="1:14" ht="29.25">
      <c r="A30" s="1178" t="s">
        <v>3051</v>
      </c>
      <c r="B30" s="1182" t="s">
        <v>3130</v>
      </c>
      <c r="C30" s="1182" t="s">
        <v>3071</v>
      </c>
      <c r="D30" s="1182" t="s">
        <v>3020</v>
      </c>
      <c r="E30" s="1183" t="s">
        <v>3131</v>
      </c>
      <c r="F30" s="1182"/>
      <c r="G30" s="1182"/>
      <c r="H30" s="1182"/>
      <c r="I30" s="1182"/>
      <c r="J30" s="1182"/>
      <c r="K30" s="1182"/>
      <c r="L30" s="49" t="s">
        <v>3038</v>
      </c>
      <c r="M30" s="1182"/>
      <c r="N30" s="1184"/>
    </row>
    <row r="31" spans="1:14" ht="29.25">
      <c r="A31" s="1178" t="s">
        <v>3051</v>
      </c>
      <c r="B31" s="1182" t="s">
        <v>3132</v>
      </c>
      <c r="C31" s="1182" t="s">
        <v>3074</v>
      </c>
      <c r="D31" s="1182" t="s">
        <v>3020</v>
      </c>
      <c r="E31" s="1183" t="s">
        <v>3133</v>
      </c>
      <c r="F31" s="1182" t="s">
        <v>3120</v>
      </c>
      <c r="G31" s="1182" t="s">
        <v>3038</v>
      </c>
      <c r="H31" s="1182"/>
      <c r="I31" s="1182" t="s">
        <v>3057</v>
      </c>
      <c r="J31" s="1182" t="s">
        <v>3020</v>
      </c>
      <c r="K31" s="1182" t="s">
        <v>812</v>
      </c>
      <c r="L31" s="1182" t="s">
        <v>3084</v>
      </c>
      <c r="M31" s="1182"/>
      <c r="N31" s="1184"/>
    </row>
    <row r="32" spans="1:14" ht="29.25">
      <c r="A32" s="1178" t="s">
        <v>3051</v>
      </c>
      <c r="B32" s="1182" t="s">
        <v>3134</v>
      </c>
      <c r="C32" s="1182" t="s">
        <v>3071</v>
      </c>
      <c r="D32" s="1182" t="s">
        <v>3020</v>
      </c>
      <c r="E32" s="1183" t="s">
        <v>3135</v>
      </c>
      <c r="F32" s="1182"/>
      <c r="G32" s="1182"/>
      <c r="H32" s="1182"/>
      <c r="I32" s="1182"/>
      <c r="J32" s="1182"/>
      <c r="K32" s="1182"/>
      <c r="L32" s="49" t="s">
        <v>3038</v>
      </c>
      <c r="M32" s="1182"/>
      <c r="N32" s="1184"/>
    </row>
    <row r="33" spans="1:14" ht="29.25">
      <c r="A33" s="1178" t="s">
        <v>3051</v>
      </c>
      <c r="B33" s="1182" t="s">
        <v>3136</v>
      </c>
      <c r="C33" s="1182" t="s">
        <v>3074</v>
      </c>
      <c r="D33" s="1182" t="s">
        <v>3020</v>
      </c>
      <c r="E33" s="1183" t="s">
        <v>3137</v>
      </c>
      <c r="F33" s="1182" t="s">
        <v>3122</v>
      </c>
      <c r="G33" s="1182" t="s">
        <v>3038</v>
      </c>
      <c r="H33" s="1182"/>
      <c r="I33" s="1182" t="s">
        <v>3057</v>
      </c>
      <c r="J33" s="1182" t="s">
        <v>3020</v>
      </c>
      <c r="K33" s="1182" t="s">
        <v>3123</v>
      </c>
      <c r="L33" s="1182" t="s">
        <v>3084</v>
      </c>
      <c r="M33" s="1182"/>
      <c r="N33" s="1184"/>
    </row>
    <row r="34" spans="1:14">
      <c r="A34" s="1178" t="s">
        <v>3051</v>
      </c>
      <c r="B34" s="1182" t="s">
        <v>3138</v>
      </c>
      <c r="C34" s="1182" t="s">
        <v>3071</v>
      </c>
      <c r="D34" s="1182" t="s">
        <v>3020</v>
      </c>
      <c r="E34" s="1183" t="s">
        <v>3139</v>
      </c>
      <c r="F34" s="1182"/>
      <c r="G34" s="1182"/>
      <c r="H34" s="1182"/>
      <c r="I34" s="1182"/>
      <c r="J34" s="1182"/>
      <c r="K34" s="1182"/>
      <c r="L34" s="49" t="s">
        <v>35</v>
      </c>
      <c r="M34" s="1182"/>
      <c r="N34" s="1184"/>
    </row>
    <row r="35" spans="1:14">
      <c r="A35" s="1178" t="s">
        <v>3051</v>
      </c>
      <c r="B35" s="1182" t="s">
        <v>3140</v>
      </c>
      <c r="C35" s="1182" t="s">
        <v>3074</v>
      </c>
      <c r="D35" s="1182" t="s">
        <v>3020</v>
      </c>
      <c r="E35" s="1183" t="s">
        <v>3141</v>
      </c>
      <c r="F35" s="1182" t="s">
        <v>2122</v>
      </c>
      <c r="G35" s="1182" t="s">
        <v>35</v>
      </c>
      <c r="H35" s="1182"/>
      <c r="I35" s="1182" t="s">
        <v>3057</v>
      </c>
      <c r="J35" s="1182" t="s">
        <v>3020</v>
      </c>
      <c r="K35" s="1182" t="s">
        <v>3142</v>
      </c>
      <c r="L35" s="1182" t="s">
        <v>3084</v>
      </c>
      <c r="M35" s="1182"/>
      <c r="N35" s="1184"/>
    </row>
    <row r="36" spans="1:14">
      <c r="A36" s="2523" t="s">
        <v>3101</v>
      </c>
      <c r="B36" s="2524"/>
      <c r="C36" s="2524"/>
      <c r="D36" s="2524"/>
      <c r="E36" s="2524"/>
      <c r="F36" s="2524"/>
      <c r="G36" s="2524"/>
      <c r="H36" s="2524"/>
      <c r="I36" s="2524"/>
      <c r="J36" s="2524"/>
      <c r="K36" s="2524"/>
      <c r="L36" s="2524"/>
      <c r="M36" s="2524"/>
      <c r="N36" s="2525"/>
    </row>
    <row r="37" spans="1:14">
      <c r="A37" s="2526" t="s">
        <v>3029</v>
      </c>
      <c r="B37" s="2528" t="s">
        <v>2</v>
      </c>
      <c r="C37" s="2528" t="s">
        <v>3102</v>
      </c>
      <c r="D37" s="2528" t="s">
        <v>3068</v>
      </c>
      <c r="E37" s="2528" t="s">
        <v>3</v>
      </c>
      <c r="F37" s="2530" t="s">
        <v>3048</v>
      </c>
      <c r="G37" s="2531"/>
      <c r="H37" s="2531"/>
      <c r="I37" s="2531"/>
      <c r="J37" s="2531"/>
      <c r="K37" s="2532"/>
      <c r="L37" s="2530" t="s">
        <v>3069</v>
      </c>
      <c r="M37" s="2532"/>
      <c r="N37" s="2533" t="s">
        <v>3049</v>
      </c>
    </row>
    <row r="38" spans="1:14" ht="45.75">
      <c r="A38" s="2527"/>
      <c r="B38" s="2529"/>
      <c r="C38" s="2529"/>
      <c r="D38" s="2529"/>
      <c r="E38" s="2529"/>
      <c r="F38" s="1175" t="s">
        <v>2</v>
      </c>
      <c r="G38" s="1175" t="s">
        <v>178</v>
      </c>
      <c r="H38" s="1175" t="s">
        <v>3033</v>
      </c>
      <c r="I38" s="1175" t="s">
        <v>3050</v>
      </c>
      <c r="J38" s="1176" t="s">
        <v>3030</v>
      </c>
      <c r="K38" s="1175" t="s">
        <v>3</v>
      </c>
      <c r="L38" s="1175" t="s">
        <v>178</v>
      </c>
      <c r="M38" s="1175" t="s">
        <v>3033</v>
      </c>
      <c r="N38" s="2534"/>
    </row>
    <row r="39" spans="1:14" ht="57.75" customHeight="1">
      <c r="A39" s="1393" t="s">
        <v>3051</v>
      </c>
      <c r="B39" s="1393" t="s">
        <v>3143</v>
      </c>
      <c r="C39" s="1393" t="s">
        <v>3036</v>
      </c>
      <c r="D39" s="1393" t="s">
        <v>3020</v>
      </c>
      <c r="E39" s="1393" t="s">
        <v>3144</v>
      </c>
      <c r="F39" s="977" t="s">
        <v>2122</v>
      </c>
      <c r="G39" s="41" t="s">
        <v>3145</v>
      </c>
      <c r="H39" s="40" t="s">
        <v>2122</v>
      </c>
      <c r="I39" s="40" t="s">
        <v>3057</v>
      </c>
      <c r="J39" s="40" t="s">
        <v>3020</v>
      </c>
      <c r="K39" s="100" t="s">
        <v>3146</v>
      </c>
      <c r="L39" s="41" t="s">
        <v>3084</v>
      </c>
      <c r="M39" s="41"/>
      <c r="N39" s="69" t="s">
        <v>3147</v>
      </c>
    </row>
    <row r="40" spans="1:14" ht="43.5">
      <c r="A40" s="1393"/>
      <c r="B40" s="1393"/>
      <c r="C40" s="1393"/>
      <c r="D40" s="1393"/>
      <c r="E40" s="1393"/>
      <c r="F40" s="977" t="s">
        <v>3120</v>
      </c>
      <c r="G40" s="40" t="s">
        <v>293</v>
      </c>
      <c r="H40" s="40" t="s">
        <v>3056</v>
      </c>
      <c r="I40" s="40" t="s">
        <v>3057</v>
      </c>
      <c r="J40" s="40" t="s">
        <v>3020</v>
      </c>
      <c r="K40" s="100" t="s">
        <v>3148</v>
      </c>
      <c r="L40" s="41"/>
      <c r="M40" s="41"/>
      <c r="N40" s="41"/>
    </row>
    <row r="41" spans="1:14" ht="87">
      <c r="A41" s="41" t="s">
        <v>3051</v>
      </c>
      <c r="B41" s="41" t="s">
        <v>3149</v>
      </c>
      <c r="C41" s="41" t="s">
        <v>3036</v>
      </c>
      <c r="D41" s="41" t="s">
        <v>3020</v>
      </c>
      <c r="E41" s="69" t="s">
        <v>3150</v>
      </c>
      <c r="F41" s="977" t="s">
        <v>100</v>
      </c>
      <c r="G41" s="41" t="s">
        <v>312</v>
      </c>
      <c r="H41" s="41" t="s">
        <v>3151</v>
      </c>
      <c r="I41" s="41" t="s">
        <v>3057</v>
      </c>
      <c r="J41" s="41" t="s">
        <v>3020</v>
      </c>
      <c r="K41" s="69" t="s">
        <v>3152</v>
      </c>
      <c r="L41" s="40" t="s">
        <v>3105</v>
      </c>
      <c r="M41" s="41"/>
      <c r="N41" s="69" t="s">
        <v>3153</v>
      </c>
    </row>
    <row r="42" spans="1:14" ht="57.75">
      <c r="A42" s="40" t="s">
        <v>3051</v>
      </c>
      <c r="B42" s="40" t="s">
        <v>3154</v>
      </c>
      <c r="C42" s="40" t="s">
        <v>3036</v>
      </c>
      <c r="D42" s="40" t="s">
        <v>3042</v>
      </c>
      <c r="E42" s="100" t="s">
        <v>3155</v>
      </c>
      <c r="F42" s="40"/>
      <c r="G42" s="40"/>
      <c r="H42" s="40"/>
      <c r="I42" s="40"/>
      <c r="J42" s="40"/>
      <c r="K42" s="40"/>
      <c r="L42" s="40" t="s">
        <v>3105</v>
      </c>
      <c r="M42" s="40"/>
      <c r="N42" s="100" t="s">
        <v>3156</v>
      </c>
    </row>
    <row r="43" spans="1:14" ht="43.5">
      <c r="A43" s="40" t="s">
        <v>3157</v>
      </c>
      <c r="B43" s="40" t="s">
        <v>3158</v>
      </c>
      <c r="C43" s="40" t="s">
        <v>3107</v>
      </c>
      <c r="D43" s="40" t="s">
        <v>3042</v>
      </c>
      <c r="E43" s="100" t="s">
        <v>3159</v>
      </c>
      <c r="F43" s="40" t="s">
        <v>3120</v>
      </c>
      <c r="G43" s="40" t="s">
        <v>293</v>
      </c>
      <c r="H43" s="40" t="s">
        <v>3056</v>
      </c>
      <c r="I43" s="40" t="s">
        <v>3057</v>
      </c>
      <c r="J43" s="40" t="s">
        <v>3020</v>
      </c>
      <c r="K43" s="40" t="s">
        <v>3160</v>
      </c>
      <c r="L43" s="40" t="s">
        <v>3056</v>
      </c>
      <c r="M43" s="40"/>
      <c r="N43" s="100" t="s">
        <v>3161</v>
      </c>
    </row>
    <row r="44" spans="1:14">
      <c r="E44" s="82"/>
    </row>
  </sheetData>
  <mergeCells count="69">
    <mergeCell ref="N26:N27"/>
    <mergeCell ref="A36:N36"/>
    <mergeCell ref="A37:A38"/>
    <mergeCell ref="B37:B38"/>
    <mergeCell ref="C37:C38"/>
    <mergeCell ref="D37:D38"/>
    <mergeCell ref="E37:E38"/>
    <mergeCell ref="F37:K37"/>
    <mergeCell ref="L37:M37"/>
    <mergeCell ref="N37:N38"/>
    <mergeCell ref="A26:A27"/>
    <mergeCell ref="B26:B27"/>
    <mergeCell ref="C26:C27"/>
    <mergeCell ref="D26:D27"/>
    <mergeCell ref="E26:E27"/>
    <mergeCell ref="J21:L21"/>
    <mergeCell ref="M21:N21"/>
    <mergeCell ref="J22:L22"/>
    <mergeCell ref="M22:N22"/>
    <mergeCell ref="A25:N25"/>
    <mergeCell ref="J23:L23"/>
    <mergeCell ref="J24:L24"/>
    <mergeCell ref="M24:N24"/>
    <mergeCell ref="M23:N23"/>
    <mergeCell ref="A22:A24"/>
    <mergeCell ref="B22:B24"/>
    <mergeCell ref="C22:C24"/>
    <mergeCell ref="D22:D24"/>
    <mergeCell ref="F26:K26"/>
    <mergeCell ref="L26:M26"/>
    <mergeCell ref="G14:I14"/>
    <mergeCell ref="J14:N14"/>
    <mergeCell ref="G15:I15"/>
    <mergeCell ref="J15:N15"/>
    <mergeCell ref="A19:A20"/>
    <mergeCell ref="B19:B20"/>
    <mergeCell ref="C19:C20"/>
    <mergeCell ref="D19:D20"/>
    <mergeCell ref="E19:L19"/>
    <mergeCell ref="G16:I16"/>
    <mergeCell ref="J16:N16"/>
    <mergeCell ref="G17:I17"/>
    <mergeCell ref="J17:N17"/>
    <mergeCell ref="A18:N18"/>
    <mergeCell ref="M19:N20"/>
    <mergeCell ref="J20:L20"/>
    <mergeCell ref="F12:F13"/>
    <mergeCell ref="A7:E7"/>
    <mergeCell ref="B8:D8"/>
    <mergeCell ref="B9:D9"/>
    <mergeCell ref="B10:D10"/>
    <mergeCell ref="A11:N11"/>
    <mergeCell ref="G12:I13"/>
    <mergeCell ref="J12:N13"/>
    <mergeCell ref="A1:B1"/>
    <mergeCell ref="A12:A13"/>
    <mergeCell ref="B12:B13"/>
    <mergeCell ref="C12:D12"/>
    <mergeCell ref="E12:E13"/>
    <mergeCell ref="B6:E6"/>
    <mergeCell ref="B2:E2"/>
    <mergeCell ref="B3:E3"/>
    <mergeCell ref="B4:E4"/>
    <mergeCell ref="B5:E5"/>
    <mergeCell ref="A39:A40"/>
    <mergeCell ref="B39:B40"/>
    <mergeCell ref="C39:C40"/>
    <mergeCell ref="D39:D40"/>
    <mergeCell ref="E39:E40"/>
  </mergeCells>
  <hyperlinks>
    <hyperlink ref="A1:B1" location="'clases'!A1" display="&lt;-Volver al inicio" xr:uid="{D8178E8C-F10A-4B05-843E-0EBF177E82F9}"/>
  </hyperlinks>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AC432B-9AC6-4C75-A180-182DC61384F8}">
  <sheetPr>
    <tabColor theme="4" tint="0.79998168889431442"/>
  </sheetPr>
  <dimension ref="A1:N37"/>
  <sheetViews>
    <sheetView workbookViewId="0"/>
  </sheetViews>
  <sheetFormatPr defaultRowHeight="15"/>
  <cols>
    <col min="1" max="1" width="17.7109375" customWidth="1"/>
    <col min="2" max="2" width="14.7109375" customWidth="1"/>
    <col min="3" max="3" width="13.42578125" customWidth="1"/>
    <col min="4" max="4" width="29" customWidth="1"/>
    <col min="5" max="5" width="28.42578125" customWidth="1"/>
    <col min="6" max="6" width="15.85546875" customWidth="1"/>
    <col min="7" max="7" width="15.140625" customWidth="1"/>
    <col min="8" max="8" width="17" customWidth="1"/>
    <col min="9" max="9" width="10.85546875" customWidth="1"/>
    <col min="12" max="12" width="10.5703125" customWidth="1"/>
    <col min="14" max="14" width="12.28515625" customWidth="1"/>
  </cols>
  <sheetData>
    <row r="1" spans="1:14">
      <c r="A1" s="2540" t="s">
        <v>3113</v>
      </c>
      <c r="B1" s="2540"/>
      <c r="C1" s="2540"/>
      <c r="D1" s="2540"/>
      <c r="E1" s="2540"/>
      <c r="F1" s="2"/>
      <c r="G1" s="2"/>
      <c r="H1" s="2"/>
      <c r="I1" s="2"/>
      <c r="J1" s="2"/>
      <c r="K1" s="2"/>
      <c r="L1" s="2"/>
      <c r="M1" s="2"/>
      <c r="N1" s="2"/>
    </row>
    <row r="2" spans="1:14">
      <c r="A2" s="816" t="s">
        <v>60</v>
      </c>
      <c r="B2" s="2541" t="str">
        <f>Clases!A4</f>
        <v>Precio</v>
      </c>
      <c r="C2" s="2541"/>
      <c r="D2" s="2541"/>
      <c r="E2" s="2542"/>
      <c r="F2" s="2"/>
      <c r="G2" s="2"/>
      <c r="H2" s="2"/>
      <c r="I2" s="2"/>
      <c r="J2" s="2"/>
      <c r="K2" s="2"/>
      <c r="L2" s="2"/>
      <c r="M2" s="2"/>
      <c r="N2" s="2"/>
    </row>
    <row r="3" spans="1:14">
      <c r="A3" s="817" t="s">
        <v>61</v>
      </c>
      <c r="B3" s="2538" t="s">
        <v>3016</v>
      </c>
      <c r="C3" s="2538"/>
      <c r="D3" s="2538"/>
      <c r="E3" s="2539"/>
      <c r="F3" s="2"/>
      <c r="G3" s="2"/>
      <c r="H3" s="2"/>
      <c r="I3" s="2"/>
      <c r="J3" s="2"/>
      <c r="K3" s="2"/>
      <c r="L3" s="2"/>
      <c r="M3" s="2"/>
      <c r="N3" s="2"/>
    </row>
    <row r="4" spans="1:14">
      <c r="A4" s="817" t="s">
        <v>150</v>
      </c>
      <c r="B4" s="2538" t="str">
        <f>Clases!C4</f>
        <v>Clase que representa el precio asociado a un producto.</v>
      </c>
      <c r="C4" s="2538"/>
      <c r="D4" s="2538"/>
      <c r="E4" s="2539"/>
      <c r="F4" s="2"/>
      <c r="G4" s="2"/>
      <c r="H4" s="2"/>
      <c r="I4" s="2"/>
      <c r="J4" s="2"/>
      <c r="K4" s="2"/>
      <c r="L4" s="2"/>
      <c r="M4" s="2"/>
      <c r="N4" s="2"/>
    </row>
    <row r="5" spans="1:14">
      <c r="A5" s="817" t="s">
        <v>3017</v>
      </c>
      <c r="B5" s="2538" t="s">
        <v>3114</v>
      </c>
      <c r="C5" s="2538"/>
      <c r="D5" s="2538"/>
      <c r="E5" s="2539"/>
      <c r="F5" s="2"/>
      <c r="G5" s="2"/>
      <c r="H5" s="2"/>
      <c r="I5" s="2"/>
      <c r="J5" s="2"/>
      <c r="K5" s="2"/>
      <c r="L5" s="2"/>
      <c r="M5" s="2"/>
      <c r="N5" s="2"/>
    </row>
    <row r="6" spans="1:14">
      <c r="A6" s="817" t="s">
        <v>3019</v>
      </c>
      <c r="B6" s="2538" t="s">
        <v>3020</v>
      </c>
      <c r="C6" s="2538"/>
      <c r="D6" s="2538"/>
      <c r="E6" s="2539"/>
      <c r="F6" s="2"/>
      <c r="G6" s="2"/>
      <c r="H6" s="2"/>
      <c r="I6" s="2"/>
      <c r="J6" s="2"/>
      <c r="K6" s="2"/>
      <c r="L6" s="2"/>
      <c r="M6" s="2"/>
      <c r="N6" s="2"/>
    </row>
    <row r="7" spans="1:14">
      <c r="A7" s="2485" t="s">
        <v>3021</v>
      </c>
      <c r="B7" s="2486"/>
      <c r="C7" s="2486"/>
      <c r="D7" s="2486"/>
      <c r="E7" s="2487"/>
      <c r="F7" s="820"/>
      <c r="G7" s="820"/>
      <c r="H7" s="820"/>
      <c r="I7" s="820"/>
      <c r="J7" s="820"/>
      <c r="K7" s="820"/>
      <c r="L7" s="820"/>
      <c r="M7" s="820"/>
      <c r="N7" s="820"/>
    </row>
    <row r="8" spans="1:14">
      <c r="A8" s="821" t="s">
        <v>3022</v>
      </c>
      <c r="B8" s="2486" t="s">
        <v>3023</v>
      </c>
      <c r="C8" s="2486"/>
      <c r="D8" s="2486"/>
      <c r="E8" s="822" t="s">
        <v>3024</v>
      </c>
      <c r="F8" s="820"/>
      <c r="G8" s="820"/>
      <c r="H8" s="820"/>
      <c r="I8" s="820"/>
      <c r="J8" s="820"/>
      <c r="K8" s="820"/>
      <c r="L8" s="820"/>
      <c r="M8" s="820"/>
      <c r="N8" s="820"/>
    </row>
    <row r="9" spans="1:14">
      <c r="A9" s="823" t="s">
        <v>3025</v>
      </c>
      <c r="B9" s="2538" t="s">
        <v>3026</v>
      </c>
      <c r="C9" s="2538"/>
      <c r="D9" s="2538"/>
      <c r="E9" s="824" t="str">
        <f>Clases!A3</f>
        <v>Moneda</v>
      </c>
      <c r="F9" s="2"/>
      <c r="G9" s="2"/>
      <c r="H9" s="2"/>
      <c r="I9" s="2"/>
      <c r="J9" s="2"/>
      <c r="K9" s="2"/>
      <c r="L9" s="2"/>
      <c r="M9" s="2"/>
      <c r="N9" s="2"/>
    </row>
    <row r="10" spans="1:14">
      <c r="A10" s="825" t="s">
        <v>3027</v>
      </c>
      <c r="B10" s="2543" t="s">
        <v>3028</v>
      </c>
      <c r="C10" s="2543"/>
      <c r="D10" s="2543"/>
      <c r="E10" s="826" t="str">
        <f>Clases!A7</f>
        <v>Compra</v>
      </c>
      <c r="G10" s="2"/>
      <c r="H10" s="2"/>
      <c r="I10" s="2"/>
      <c r="J10" s="2"/>
      <c r="K10" s="2"/>
      <c r="L10" s="2"/>
      <c r="M10" s="2"/>
      <c r="N10" s="2"/>
    </row>
    <row r="11" spans="1:14">
      <c r="A11" s="2489" t="s">
        <v>170</v>
      </c>
      <c r="B11" s="2490"/>
      <c r="C11" s="2490"/>
      <c r="D11" s="2490"/>
      <c r="E11" s="2490"/>
      <c r="F11" s="2490"/>
      <c r="G11" s="2490"/>
      <c r="H11" s="2490"/>
      <c r="I11" s="2490"/>
      <c r="J11" s="2490"/>
      <c r="K11" s="2490"/>
      <c r="L11" s="2490"/>
      <c r="M11" s="2490"/>
      <c r="N11" s="2491"/>
    </row>
    <row r="12" spans="1:14">
      <c r="A12" s="2479" t="s">
        <v>3029</v>
      </c>
      <c r="B12" s="2480" t="s">
        <v>2</v>
      </c>
      <c r="C12" s="2480" t="s">
        <v>178</v>
      </c>
      <c r="D12" s="2480"/>
      <c r="E12" s="2480" t="s">
        <v>3030</v>
      </c>
      <c r="F12" s="2480" t="s">
        <v>3031</v>
      </c>
      <c r="G12" s="2480" t="s">
        <v>140</v>
      </c>
      <c r="H12" s="2480"/>
      <c r="I12" s="2480"/>
      <c r="J12" s="2480" t="s">
        <v>3032</v>
      </c>
      <c r="K12" s="2480"/>
      <c r="L12" s="2480"/>
      <c r="M12" s="2480"/>
      <c r="N12" s="2492"/>
    </row>
    <row r="13" spans="1:14">
      <c r="A13" s="2479"/>
      <c r="B13" s="2480"/>
      <c r="C13" s="827" t="s">
        <v>178</v>
      </c>
      <c r="D13" s="827" t="s">
        <v>3033</v>
      </c>
      <c r="E13" s="2480"/>
      <c r="F13" s="2480"/>
      <c r="G13" s="2480"/>
      <c r="H13" s="2480"/>
      <c r="I13" s="2480"/>
      <c r="J13" s="2480"/>
      <c r="K13" s="2480"/>
      <c r="L13" s="2480"/>
      <c r="M13" s="2480"/>
      <c r="N13" s="2492"/>
    </row>
    <row r="14" spans="1:14">
      <c r="A14" s="823" t="s">
        <v>3034</v>
      </c>
      <c r="B14" s="828" t="s">
        <v>100</v>
      </c>
      <c r="C14" s="828" t="s">
        <v>3035</v>
      </c>
      <c r="D14" s="828" t="s">
        <v>185</v>
      </c>
      <c r="E14" s="828" t="s">
        <v>3115</v>
      </c>
      <c r="F14" s="828" t="s">
        <v>3036</v>
      </c>
      <c r="G14" s="2538"/>
      <c r="H14" s="2538"/>
      <c r="I14" s="2538"/>
      <c r="J14" s="2538" t="s">
        <v>3162</v>
      </c>
      <c r="K14" s="2538"/>
      <c r="L14" s="2538"/>
      <c r="M14" s="2538"/>
      <c r="N14" s="2539"/>
    </row>
    <row r="15" spans="1:14">
      <c r="A15" s="823" t="s">
        <v>3034</v>
      </c>
      <c r="B15" s="828" t="s">
        <v>3163</v>
      </c>
      <c r="C15" s="828" t="s">
        <v>3164</v>
      </c>
      <c r="D15" s="828" t="s">
        <v>3165</v>
      </c>
      <c r="E15" s="828" t="s">
        <v>3020</v>
      </c>
      <c r="F15" s="828" t="s">
        <v>3036</v>
      </c>
      <c r="G15" s="2538"/>
      <c r="H15" s="2538"/>
      <c r="I15" s="2538"/>
      <c r="J15" s="2538" t="s">
        <v>3166</v>
      </c>
      <c r="K15" s="2538"/>
      <c r="L15" s="2538"/>
      <c r="M15" s="2538"/>
      <c r="N15" s="2539"/>
    </row>
    <row r="16" spans="1:14">
      <c r="A16" s="823" t="s">
        <v>3034</v>
      </c>
      <c r="B16" s="828" t="s">
        <v>37</v>
      </c>
      <c r="C16" s="828" t="s">
        <v>37</v>
      </c>
      <c r="D16" s="828"/>
      <c r="E16" s="828" t="s">
        <v>3020</v>
      </c>
      <c r="F16" s="828" t="s">
        <v>3036</v>
      </c>
      <c r="G16" s="2538"/>
      <c r="H16" s="2538"/>
      <c r="I16" s="2538"/>
      <c r="J16" s="2538" t="s">
        <v>3167</v>
      </c>
      <c r="K16" s="2538"/>
      <c r="L16" s="2538"/>
      <c r="M16" s="2538"/>
      <c r="N16" s="2539"/>
    </row>
    <row r="17" spans="1:14">
      <c r="A17" s="2496" t="s">
        <v>3046</v>
      </c>
      <c r="B17" s="2497"/>
      <c r="C17" s="2497"/>
      <c r="D17" s="2497"/>
      <c r="E17" s="2497"/>
      <c r="F17" s="2497"/>
      <c r="G17" s="2497"/>
      <c r="H17" s="2497"/>
      <c r="I17" s="2497"/>
      <c r="J17" s="2497"/>
      <c r="K17" s="2497"/>
      <c r="L17" s="2497"/>
      <c r="M17" s="2497"/>
      <c r="N17" s="2498"/>
    </row>
    <row r="18" spans="1:14">
      <c r="A18" s="2493" t="s">
        <v>3029</v>
      </c>
      <c r="B18" s="2494" t="s">
        <v>2</v>
      </c>
      <c r="C18" s="2494" t="s">
        <v>3047</v>
      </c>
      <c r="D18" s="2494" t="s">
        <v>3</v>
      </c>
      <c r="E18" s="2494" t="s">
        <v>3048</v>
      </c>
      <c r="F18" s="2494"/>
      <c r="G18" s="2494"/>
      <c r="H18" s="2494"/>
      <c r="I18" s="2494"/>
      <c r="J18" s="2494"/>
      <c r="K18" s="2494"/>
      <c r="L18" s="2494"/>
      <c r="M18" s="2494" t="s">
        <v>3049</v>
      </c>
      <c r="N18" s="2499"/>
    </row>
    <row r="19" spans="1:14">
      <c r="A19" s="2544"/>
      <c r="B19" s="2495"/>
      <c r="C19" s="2495"/>
      <c r="D19" s="2495"/>
      <c r="E19" s="1174" t="s">
        <v>2</v>
      </c>
      <c r="F19" s="1174" t="s">
        <v>178</v>
      </c>
      <c r="G19" s="1174" t="s">
        <v>3033</v>
      </c>
      <c r="H19" s="1174" t="s">
        <v>3050</v>
      </c>
      <c r="I19" s="1174" t="s">
        <v>3030</v>
      </c>
      <c r="J19" s="2495" t="s">
        <v>3</v>
      </c>
      <c r="K19" s="2495"/>
      <c r="L19" s="2495"/>
      <c r="M19" s="2495"/>
      <c r="N19" s="2500"/>
    </row>
    <row r="20" spans="1:14" ht="43.5">
      <c r="A20" s="1222" t="s">
        <v>3051</v>
      </c>
      <c r="B20" s="1222" t="str">
        <f>B2</f>
        <v>Precio</v>
      </c>
      <c r="C20" s="1222" t="s">
        <v>3052</v>
      </c>
      <c r="D20" s="111" t="s">
        <v>3168</v>
      </c>
      <c r="E20" s="1222" t="s">
        <v>2</v>
      </c>
      <c r="F20" s="1222"/>
      <c r="G20" s="1222"/>
      <c r="H20" s="1222"/>
      <c r="I20" s="1222"/>
      <c r="J20" s="2546"/>
      <c r="K20" s="2546"/>
      <c r="L20" s="2546"/>
      <c r="M20" s="2546"/>
      <c r="N20" s="2546"/>
    </row>
    <row r="21" spans="1:14" ht="27" customHeight="1">
      <c r="A21" s="2547" t="s">
        <v>3051</v>
      </c>
      <c r="B21" s="2547" t="str">
        <f>B2</f>
        <v>Precio</v>
      </c>
      <c r="C21" s="2547" t="s">
        <v>3054</v>
      </c>
      <c r="D21" s="2537" t="s">
        <v>3169</v>
      </c>
      <c r="E21" s="55" t="s">
        <v>3170</v>
      </c>
      <c r="F21" s="55" t="s">
        <v>3171</v>
      </c>
      <c r="G21" s="56" t="s">
        <v>3172</v>
      </c>
      <c r="H21" s="55" t="s">
        <v>3057</v>
      </c>
      <c r="I21" s="55" t="s">
        <v>3020</v>
      </c>
      <c r="J21" s="2547" t="s">
        <v>3173</v>
      </c>
      <c r="K21" s="2547"/>
      <c r="L21" s="2547"/>
      <c r="M21" s="2547"/>
      <c r="N21" s="2547"/>
    </row>
    <row r="22" spans="1:14" ht="22.5" customHeight="1">
      <c r="A22" s="2547"/>
      <c r="B22" s="2547"/>
      <c r="C22" s="2547"/>
      <c r="D22" s="2537"/>
      <c r="E22" s="55" t="s">
        <v>623</v>
      </c>
      <c r="F22" s="55" t="s">
        <v>37</v>
      </c>
      <c r="G22" s="56" t="s">
        <v>3174</v>
      </c>
      <c r="H22" s="55" t="s">
        <v>3057</v>
      </c>
      <c r="I22" s="55" t="s">
        <v>3020</v>
      </c>
      <c r="J22" s="2537" t="s">
        <v>3175</v>
      </c>
      <c r="K22" s="2537"/>
      <c r="L22" s="2537"/>
      <c r="M22" s="2383"/>
      <c r="N22" s="2385"/>
    </row>
    <row r="23" spans="1:14">
      <c r="A23" s="2548" t="s">
        <v>3066</v>
      </c>
      <c r="B23" s="2549"/>
      <c r="C23" s="2549"/>
      <c r="D23" s="2549"/>
      <c r="E23" s="2549"/>
      <c r="F23" s="2549"/>
      <c r="G23" s="2549"/>
      <c r="H23" s="2549"/>
      <c r="I23" s="2549"/>
      <c r="J23" s="2549"/>
      <c r="K23" s="2549"/>
      <c r="L23" s="2549"/>
      <c r="M23" s="2549"/>
      <c r="N23" s="2550"/>
    </row>
    <row r="24" spans="1:14">
      <c r="A24" s="2552" t="s">
        <v>3029</v>
      </c>
      <c r="B24" s="2545" t="s">
        <v>2</v>
      </c>
      <c r="C24" s="2545" t="s">
        <v>3067</v>
      </c>
      <c r="D24" s="2545" t="s">
        <v>3068</v>
      </c>
      <c r="E24" s="2545" t="s">
        <v>3</v>
      </c>
      <c r="F24" s="2545" t="s">
        <v>3048</v>
      </c>
      <c r="G24" s="2545"/>
      <c r="H24" s="2545"/>
      <c r="I24" s="2545"/>
      <c r="J24" s="2545"/>
      <c r="K24" s="2545"/>
      <c r="L24" s="2545" t="s">
        <v>3069</v>
      </c>
      <c r="M24" s="2545"/>
      <c r="N24" s="2551" t="s">
        <v>3049</v>
      </c>
    </row>
    <row r="25" spans="1:14">
      <c r="A25" s="2552"/>
      <c r="B25" s="2501"/>
      <c r="C25" s="2545"/>
      <c r="D25" s="2545"/>
      <c r="E25" s="2501"/>
      <c r="F25" s="832" t="s">
        <v>2</v>
      </c>
      <c r="G25" s="832" t="s">
        <v>178</v>
      </c>
      <c r="H25" s="832" t="s">
        <v>3033</v>
      </c>
      <c r="I25" s="832" t="s">
        <v>3050</v>
      </c>
      <c r="J25" s="832" t="s">
        <v>3030</v>
      </c>
      <c r="K25" s="832" t="s">
        <v>3</v>
      </c>
      <c r="L25" s="832" t="s">
        <v>178</v>
      </c>
      <c r="M25" s="832" t="s">
        <v>3033</v>
      </c>
      <c r="N25" s="2551"/>
    </row>
    <row r="26" spans="1:14" ht="31.5" customHeight="1">
      <c r="A26" s="1190" t="s">
        <v>3051</v>
      </c>
      <c r="B26" s="963" t="s">
        <v>3070</v>
      </c>
      <c r="C26" s="1212" t="s">
        <v>3071</v>
      </c>
      <c r="D26" s="1211" t="s">
        <v>3020</v>
      </c>
      <c r="E26" s="111" t="s">
        <v>3176</v>
      </c>
      <c r="F26" s="1212"/>
      <c r="G26" s="828"/>
      <c r="H26" s="828"/>
      <c r="I26" s="828"/>
      <c r="J26" s="828"/>
      <c r="K26" s="828"/>
      <c r="L26" s="828" t="s">
        <v>3126</v>
      </c>
      <c r="M26" s="828"/>
      <c r="N26" s="833"/>
    </row>
    <row r="27" spans="1:14">
      <c r="A27" s="1190" t="s">
        <v>3051</v>
      </c>
      <c r="B27" s="44" t="s">
        <v>3073</v>
      </c>
      <c r="C27" s="1212" t="s">
        <v>3074</v>
      </c>
      <c r="D27" s="1211" t="s">
        <v>3020</v>
      </c>
      <c r="E27" s="111" t="s">
        <v>3177</v>
      </c>
      <c r="F27" s="1212" t="s">
        <v>100</v>
      </c>
      <c r="G27" s="828" t="s">
        <v>185</v>
      </c>
      <c r="H27" s="828" t="s">
        <v>3128</v>
      </c>
      <c r="I27" s="828" t="s">
        <v>3057</v>
      </c>
      <c r="J27" s="828" t="s">
        <v>3020</v>
      </c>
      <c r="K27" s="828"/>
      <c r="L27" s="828" t="s">
        <v>3084</v>
      </c>
      <c r="M27" s="828"/>
      <c r="N27" s="833"/>
    </row>
    <row r="28" spans="1:14" ht="29.25">
      <c r="A28" s="1190" t="s">
        <v>3051</v>
      </c>
      <c r="B28" s="44" t="s">
        <v>3178</v>
      </c>
      <c r="C28" s="1212" t="s">
        <v>3071</v>
      </c>
      <c r="D28" s="1211" t="s">
        <v>3020</v>
      </c>
      <c r="E28" s="111" t="s">
        <v>3179</v>
      </c>
      <c r="F28" s="1212"/>
      <c r="G28" s="828"/>
      <c r="H28" s="828"/>
      <c r="I28" s="828"/>
      <c r="J28" s="828"/>
      <c r="K28" s="828"/>
      <c r="L28" s="828" t="s">
        <v>3171</v>
      </c>
      <c r="M28" s="828"/>
      <c r="N28" s="833"/>
    </row>
    <row r="29" spans="1:14" ht="29.25">
      <c r="A29" s="1190" t="s">
        <v>3051</v>
      </c>
      <c r="B29" s="44" t="s">
        <v>3180</v>
      </c>
      <c r="C29" s="1212" t="s">
        <v>3074</v>
      </c>
      <c r="D29" s="1211" t="s">
        <v>3020</v>
      </c>
      <c r="E29" s="111" t="s">
        <v>3181</v>
      </c>
      <c r="F29" s="1212" t="s">
        <v>3170</v>
      </c>
      <c r="G29" s="828" t="s">
        <v>3171</v>
      </c>
      <c r="H29" s="828"/>
      <c r="I29" s="828" t="s">
        <v>3057</v>
      </c>
      <c r="J29" s="828" t="s">
        <v>3020</v>
      </c>
      <c r="K29" s="828"/>
      <c r="L29" s="828" t="s">
        <v>3084</v>
      </c>
      <c r="M29" s="828"/>
      <c r="N29" s="833"/>
    </row>
    <row r="30" spans="1:14" ht="29.25">
      <c r="A30" s="1190" t="s">
        <v>3051</v>
      </c>
      <c r="B30" s="44" t="s">
        <v>3096</v>
      </c>
      <c r="C30" s="1212" t="s">
        <v>3071</v>
      </c>
      <c r="D30" s="1211" t="s">
        <v>3020</v>
      </c>
      <c r="E30" s="111" t="s">
        <v>3182</v>
      </c>
      <c r="F30" s="1212"/>
      <c r="G30" s="828"/>
      <c r="H30" s="828"/>
      <c r="I30" s="828"/>
      <c r="J30" s="828"/>
      <c r="K30" s="828"/>
      <c r="L30" s="828" t="s">
        <v>623</v>
      </c>
      <c r="M30" s="828"/>
      <c r="N30" s="833"/>
    </row>
    <row r="31" spans="1:14" ht="29.25">
      <c r="A31" s="1195" t="s">
        <v>3051</v>
      </c>
      <c r="B31" s="549" t="s">
        <v>3098</v>
      </c>
      <c r="C31" s="1213" t="s">
        <v>3074</v>
      </c>
      <c r="D31" s="1216" t="s">
        <v>3020</v>
      </c>
      <c r="E31" s="1224" t="s">
        <v>3183</v>
      </c>
      <c r="F31" s="1213" t="s">
        <v>623</v>
      </c>
      <c r="G31" s="1215" t="s">
        <v>37</v>
      </c>
      <c r="H31" s="1215"/>
      <c r="I31" s="1215" t="s">
        <v>3057</v>
      </c>
      <c r="J31" s="1215" t="s">
        <v>3020</v>
      </c>
      <c r="K31" s="1215"/>
      <c r="L31" s="1215" t="s">
        <v>3084</v>
      </c>
      <c r="M31" s="1215"/>
      <c r="N31" s="1225"/>
    </row>
    <row r="32" spans="1:14">
      <c r="A32" s="2553" t="s">
        <v>3101</v>
      </c>
      <c r="B32" s="2554"/>
      <c r="C32" s="2554"/>
      <c r="D32" s="2554"/>
      <c r="E32" s="2554"/>
      <c r="F32" s="2554"/>
      <c r="G32" s="2554"/>
      <c r="H32" s="2554"/>
      <c r="I32" s="2554"/>
      <c r="J32" s="2554"/>
      <c r="K32" s="2554"/>
      <c r="L32" s="2554"/>
      <c r="M32" s="2554"/>
      <c r="N32" s="2555"/>
    </row>
    <row r="33" spans="1:14">
      <c r="A33" s="2556" t="s">
        <v>3029</v>
      </c>
      <c r="B33" s="2557" t="s">
        <v>2</v>
      </c>
      <c r="C33" s="2557" t="s">
        <v>3102</v>
      </c>
      <c r="D33" s="2557" t="s">
        <v>3068</v>
      </c>
      <c r="E33" s="2557" t="s">
        <v>3</v>
      </c>
      <c r="F33" s="2557" t="s">
        <v>3048</v>
      </c>
      <c r="G33" s="2557"/>
      <c r="H33" s="2557"/>
      <c r="I33" s="2557"/>
      <c r="J33" s="2557"/>
      <c r="K33" s="2557"/>
      <c r="L33" s="2557" t="s">
        <v>3069</v>
      </c>
      <c r="M33" s="2557"/>
      <c r="N33" s="2558" t="s">
        <v>3049</v>
      </c>
    </row>
    <row r="34" spans="1:14">
      <c r="A34" s="2556"/>
      <c r="B34" s="2557"/>
      <c r="C34" s="2557"/>
      <c r="D34" s="2557"/>
      <c r="E34" s="2557"/>
      <c r="F34" s="1193" t="s">
        <v>2</v>
      </c>
      <c r="G34" s="1193" t="s">
        <v>178</v>
      </c>
      <c r="H34" s="1193" t="s">
        <v>3033</v>
      </c>
      <c r="I34" s="1193" t="s">
        <v>3050</v>
      </c>
      <c r="J34" s="1193" t="s">
        <v>3030</v>
      </c>
      <c r="K34" s="1193" t="s">
        <v>3</v>
      </c>
      <c r="L34" s="1193" t="s">
        <v>178</v>
      </c>
      <c r="M34" s="1193" t="s">
        <v>3033</v>
      </c>
      <c r="N34" s="2558"/>
    </row>
    <row r="35" spans="1:14" ht="43.5">
      <c r="A35" s="1226" t="s">
        <v>3051</v>
      </c>
      <c r="B35" s="1223" t="s">
        <v>3184</v>
      </c>
      <c r="C35" s="1223" t="s">
        <v>3036</v>
      </c>
      <c r="D35" s="1223" t="s">
        <v>3020</v>
      </c>
      <c r="E35" s="55" t="s">
        <v>3185</v>
      </c>
      <c r="F35" s="1223" t="s">
        <v>3186</v>
      </c>
      <c r="G35" s="1223" t="s">
        <v>623</v>
      </c>
      <c r="H35" s="1223" t="s">
        <v>3187</v>
      </c>
      <c r="I35" s="1223" t="s">
        <v>3057</v>
      </c>
      <c r="J35" s="1223"/>
      <c r="K35" s="1223"/>
      <c r="L35" s="1223" t="s">
        <v>3171</v>
      </c>
      <c r="M35" s="1223" t="s">
        <v>3188</v>
      </c>
      <c r="N35" s="1227"/>
    </row>
    <row r="36" spans="1:14" ht="43.5">
      <c r="A36" s="1226" t="s">
        <v>3051</v>
      </c>
      <c r="B36" s="1223" t="s">
        <v>3189</v>
      </c>
      <c r="C36" s="1223" t="s">
        <v>3036</v>
      </c>
      <c r="D36" s="1223" t="s">
        <v>3020</v>
      </c>
      <c r="E36" s="55" t="s">
        <v>3190</v>
      </c>
      <c r="F36" s="1223" t="s">
        <v>3191</v>
      </c>
      <c r="G36" s="1223" t="s">
        <v>3171</v>
      </c>
      <c r="H36" s="1223" t="s">
        <v>3192</v>
      </c>
      <c r="I36" s="1223" t="s">
        <v>3057</v>
      </c>
      <c r="J36" s="1223"/>
      <c r="K36" s="1223"/>
      <c r="L36" s="1223" t="s">
        <v>2490</v>
      </c>
      <c r="M36" s="1223" t="s">
        <v>3193</v>
      </c>
      <c r="N36" s="1227"/>
    </row>
    <row r="37" spans="1:14" ht="43.5">
      <c r="A37" s="1228" t="s">
        <v>3051</v>
      </c>
      <c r="B37" s="1229" t="s">
        <v>3194</v>
      </c>
      <c r="C37" s="1229" t="s">
        <v>3036</v>
      </c>
      <c r="D37" s="1229" t="s">
        <v>3020</v>
      </c>
      <c r="E37" s="1230" t="s">
        <v>3195</v>
      </c>
      <c r="F37" s="1229" t="s">
        <v>3196</v>
      </c>
      <c r="G37" s="1229" t="s">
        <v>3038</v>
      </c>
      <c r="H37" s="1229" t="s">
        <v>3197</v>
      </c>
      <c r="I37" s="1229" t="s">
        <v>3057</v>
      </c>
      <c r="J37" s="1229"/>
      <c r="K37" s="1229"/>
      <c r="L37" s="1229" t="s">
        <v>3038</v>
      </c>
      <c r="M37" s="1229" t="s">
        <v>3198</v>
      </c>
      <c r="N37" s="1231"/>
    </row>
  </sheetData>
  <mergeCells count="60">
    <mergeCell ref="A32:N32"/>
    <mergeCell ref="A33:A34"/>
    <mergeCell ref="B33:B34"/>
    <mergeCell ref="C33:C34"/>
    <mergeCell ref="D33:D34"/>
    <mergeCell ref="E33:E34"/>
    <mergeCell ref="F33:K33"/>
    <mergeCell ref="L33:M33"/>
    <mergeCell ref="N33:N34"/>
    <mergeCell ref="E24:E25"/>
    <mergeCell ref="J20:L20"/>
    <mergeCell ref="M20:N20"/>
    <mergeCell ref="J21:L21"/>
    <mergeCell ref="M21:N21"/>
    <mergeCell ref="A23:N23"/>
    <mergeCell ref="F24:K24"/>
    <mergeCell ref="L24:M24"/>
    <mergeCell ref="N24:N25"/>
    <mergeCell ref="A24:A25"/>
    <mergeCell ref="B24:B25"/>
    <mergeCell ref="C24:C25"/>
    <mergeCell ref="D24:D25"/>
    <mergeCell ref="A21:A22"/>
    <mergeCell ref="B21:B22"/>
    <mergeCell ref="C21:C22"/>
    <mergeCell ref="A17:N17"/>
    <mergeCell ref="A18:A19"/>
    <mergeCell ref="B18:B19"/>
    <mergeCell ref="C18:C19"/>
    <mergeCell ref="D18:D19"/>
    <mergeCell ref="E18:L18"/>
    <mergeCell ref="M18:N19"/>
    <mergeCell ref="J19:L19"/>
    <mergeCell ref="G14:I14"/>
    <mergeCell ref="J14:N14"/>
    <mergeCell ref="G15:I15"/>
    <mergeCell ref="J15:N15"/>
    <mergeCell ref="G16:I16"/>
    <mergeCell ref="J16:N16"/>
    <mergeCell ref="B9:D9"/>
    <mergeCell ref="B10:D10"/>
    <mergeCell ref="A11:N11"/>
    <mergeCell ref="G12:I13"/>
    <mergeCell ref="J12:N13"/>
    <mergeCell ref="D21:D22"/>
    <mergeCell ref="J22:L22"/>
    <mergeCell ref="M22:N22"/>
    <mergeCell ref="B6:E6"/>
    <mergeCell ref="A1:E1"/>
    <mergeCell ref="B2:E2"/>
    <mergeCell ref="B3:E3"/>
    <mergeCell ref="B4:E4"/>
    <mergeCell ref="B5:E5"/>
    <mergeCell ref="A12:A13"/>
    <mergeCell ref="B12:B13"/>
    <mergeCell ref="C12:D12"/>
    <mergeCell ref="E12:E13"/>
    <mergeCell ref="F12:F13"/>
    <mergeCell ref="A7:E7"/>
    <mergeCell ref="B8:D8"/>
  </mergeCells>
  <hyperlinks>
    <hyperlink ref="A1:E1" location="Clases!A1" display="&lt;-Volver al inicio" xr:uid="{A872BE25-89A3-4533-ADFC-9FDAD41F58B3}"/>
  </hyperlinks>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FEE28B-B16B-4E70-8F93-638B23E626CF}">
  <sheetPr>
    <tabColor theme="4" tint="0.79998168889431442"/>
  </sheetPr>
  <dimension ref="A1:N41"/>
  <sheetViews>
    <sheetView topLeftCell="A34" workbookViewId="0">
      <selection activeCell="F43" sqref="F43"/>
    </sheetView>
  </sheetViews>
  <sheetFormatPr defaultRowHeight="15"/>
  <cols>
    <col min="1" max="1" width="21.28515625" customWidth="1"/>
    <col min="2" max="2" width="21.5703125" customWidth="1"/>
    <col min="3" max="3" width="15.7109375" customWidth="1"/>
    <col min="4" max="4" width="18.140625" customWidth="1"/>
    <col min="5" max="5" width="31" customWidth="1"/>
    <col min="6" max="6" width="11.28515625" customWidth="1"/>
    <col min="7" max="7" width="23" customWidth="1"/>
    <col min="8" max="8" width="13" customWidth="1"/>
    <col min="10" max="10" width="10.28515625" customWidth="1"/>
    <col min="11" max="11" width="10.7109375" customWidth="1"/>
    <col min="12" max="12" width="13.28515625" customWidth="1"/>
    <col min="13" max="13" width="13.5703125" customWidth="1"/>
  </cols>
  <sheetData>
    <row r="1" spans="1:14">
      <c r="A1" s="2540" t="s">
        <v>3113</v>
      </c>
      <c r="B1" s="2540"/>
      <c r="C1" s="2540"/>
      <c r="D1" s="2540"/>
      <c r="E1" s="2540"/>
      <c r="F1" s="2"/>
      <c r="G1" s="2"/>
      <c r="H1" s="2"/>
      <c r="I1" s="2"/>
      <c r="J1" s="2"/>
      <c r="K1" s="2"/>
      <c r="L1" s="2"/>
      <c r="M1" s="2"/>
      <c r="N1" s="2"/>
    </row>
    <row r="2" spans="1:14">
      <c r="A2" s="816" t="s">
        <v>60</v>
      </c>
      <c r="B2" s="2541" t="str">
        <f>Clases!A5</f>
        <v>Producto</v>
      </c>
      <c r="C2" s="2541"/>
      <c r="D2" s="2541"/>
      <c r="E2" s="2542"/>
      <c r="F2" s="2"/>
      <c r="G2" s="2"/>
      <c r="H2" s="2"/>
      <c r="I2" s="2"/>
      <c r="J2" s="2"/>
      <c r="K2" s="2"/>
      <c r="L2" s="2"/>
      <c r="M2" s="2"/>
      <c r="N2" s="2"/>
    </row>
    <row r="3" spans="1:14">
      <c r="A3" s="817" t="s">
        <v>61</v>
      </c>
      <c r="B3" s="2538" t="s">
        <v>3016</v>
      </c>
      <c r="C3" s="2538"/>
      <c r="D3" s="2538"/>
      <c r="E3" s="2539"/>
      <c r="F3" s="2"/>
      <c r="G3" s="2"/>
      <c r="H3" s="2"/>
      <c r="I3" s="2"/>
      <c r="J3" s="2"/>
      <c r="K3" s="2"/>
      <c r="L3" s="2"/>
      <c r="M3" s="2"/>
      <c r="N3" s="2"/>
    </row>
    <row r="4" spans="1:14">
      <c r="A4" s="817" t="s">
        <v>150</v>
      </c>
      <c r="B4" s="2538" t="str">
        <f>Clases!C5</f>
        <v>Clase que representa un producto disponible para la venta.</v>
      </c>
      <c r="C4" s="2538"/>
      <c r="D4" s="2538"/>
      <c r="E4" s="2539"/>
      <c r="F4" s="2"/>
      <c r="G4" s="2"/>
      <c r="H4" s="2"/>
      <c r="I4" s="2"/>
      <c r="J4" s="2"/>
      <c r="K4" s="2"/>
      <c r="L4" s="2"/>
      <c r="M4" s="2"/>
      <c r="N4" s="2"/>
    </row>
    <row r="5" spans="1:14">
      <c r="A5" s="817" t="s">
        <v>3017</v>
      </c>
      <c r="B5" s="2538" t="s">
        <v>3114</v>
      </c>
      <c r="C5" s="2538"/>
      <c r="D5" s="2538"/>
      <c r="E5" s="2539"/>
      <c r="F5" s="2"/>
      <c r="G5" s="2"/>
      <c r="H5" s="2"/>
      <c r="I5" s="2"/>
      <c r="J5" s="2"/>
      <c r="K5" s="2"/>
      <c r="L5" s="2"/>
      <c r="M5" s="2"/>
      <c r="N5" s="2"/>
    </row>
    <row r="6" spans="1:14">
      <c r="A6" s="817" t="s">
        <v>3019</v>
      </c>
      <c r="B6" s="2538" t="s">
        <v>3020</v>
      </c>
      <c r="C6" s="2538"/>
      <c r="D6" s="2538"/>
      <c r="E6" s="2539"/>
      <c r="F6" s="2"/>
      <c r="G6" s="2"/>
      <c r="H6" s="2"/>
      <c r="I6" s="2"/>
      <c r="J6" s="2"/>
      <c r="K6" s="2"/>
      <c r="L6" s="2"/>
      <c r="M6" s="2"/>
      <c r="N6" s="2"/>
    </row>
    <row r="7" spans="1:14">
      <c r="A7" s="2485" t="s">
        <v>3021</v>
      </c>
      <c r="B7" s="2486"/>
      <c r="C7" s="2486"/>
      <c r="D7" s="2486"/>
      <c r="E7" s="2487"/>
      <c r="F7" s="820"/>
      <c r="G7" s="820"/>
      <c r="H7" s="820"/>
      <c r="I7" s="820"/>
      <c r="J7" s="820"/>
      <c r="K7" s="820"/>
      <c r="L7" s="820"/>
      <c r="M7" s="820"/>
      <c r="N7" s="820"/>
    </row>
    <row r="8" spans="1:14">
      <c r="A8" s="821" t="s">
        <v>3022</v>
      </c>
      <c r="B8" s="2486" t="s">
        <v>3023</v>
      </c>
      <c r="C8" s="2486"/>
      <c r="D8" s="2486"/>
      <c r="E8" s="822" t="s">
        <v>3024</v>
      </c>
      <c r="F8" s="820"/>
      <c r="G8" s="820"/>
      <c r="H8" s="820"/>
      <c r="I8" s="820"/>
      <c r="J8" s="820"/>
      <c r="K8" s="820"/>
      <c r="L8" s="820"/>
      <c r="M8" s="820"/>
      <c r="N8" s="820"/>
    </row>
    <row r="9" spans="1:14">
      <c r="A9" s="823" t="s">
        <v>3025</v>
      </c>
      <c r="B9" s="2538" t="s">
        <v>3026</v>
      </c>
      <c r="C9" s="2538"/>
      <c r="D9" s="2538"/>
      <c r="E9" s="824" t="str">
        <f>Clases!A4</f>
        <v>Precio</v>
      </c>
      <c r="F9" s="2"/>
      <c r="G9" s="2"/>
      <c r="H9" s="2"/>
      <c r="I9" s="2"/>
      <c r="J9" s="2"/>
      <c r="K9" s="2"/>
      <c r="L9" s="2"/>
      <c r="M9" s="2"/>
      <c r="N9" s="2"/>
    </row>
    <row r="10" spans="1:14">
      <c r="A10" s="825" t="s">
        <v>3027</v>
      </c>
      <c r="B10" s="2543" t="s">
        <v>3028</v>
      </c>
      <c r="C10" s="2543"/>
      <c r="D10" s="2543"/>
      <c r="E10" s="826" t="str">
        <f>Clases!A7</f>
        <v>Compra</v>
      </c>
      <c r="G10" s="2"/>
      <c r="H10" s="2"/>
      <c r="I10" s="2"/>
      <c r="J10" s="2"/>
      <c r="K10" s="2"/>
      <c r="L10" s="2"/>
      <c r="M10" s="2"/>
      <c r="N10" s="2"/>
    </row>
    <row r="11" spans="1:14">
      <c r="A11" s="2489" t="s">
        <v>170</v>
      </c>
      <c r="B11" s="2490"/>
      <c r="C11" s="2490"/>
      <c r="D11" s="2490"/>
      <c r="E11" s="2490"/>
      <c r="F11" s="2490"/>
      <c r="G11" s="2490"/>
      <c r="H11" s="2490"/>
      <c r="I11" s="2490"/>
      <c r="J11" s="2490"/>
      <c r="K11" s="2490"/>
      <c r="L11" s="2490"/>
      <c r="M11" s="2490"/>
      <c r="N11" s="2491"/>
    </row>
    <row r="12" spans="1:14">
      <c r="A12" s="2479" t="s">
        <v>3029</v>
      </c>
      <c r="B12" s="2480" t="s">
        <v>2</v>
      </c>
      <c r="C12" s="2480" t="s">
        <v>178</v>
      </c>
      <c r="D12" s="2480"/>
      <c r="E12" s="2480" t="s">
        <v>3030</v>
      </c>
      <c r="F12" s="2480" t="s">
        <v>3031</v>
      </c>
      <c r="G12" s="2480" t="s">
        <v>140</v>
      </c>
      <c r="H12" s="2480"/>
      <c r="I12" s="2480"/>
      <c r="J12" s="2480" t="s">
        <v>3032</v>
      </c>
      <c r="K12" s="2480"/>
      <c r="L12" s="2480"/>
      <c r="M12" s="2480"/>
      <c r="N12" s="2492"/>
    </row>
    <row r="13" spans="1:14">
      <c r="A13" s="2479"/>
      <c r="B13" s="2480"/>
      <c r="C13" s="827" t="s">
        <v>178</v>
      </c>
      <c r="D13" s="827" t="s">
        <v>3033</v>
      </c>
      <c r="E13" s="2480"/>
      <c r="F13" s="2480"/>
      <c r="G13" s="2480"/>
      <c r="H13" s="2480"/>
      <c r="I13" s="2480"/>
      <c r="J13" s="2480"/>
      <c r="K13" s="2480"/>
      <c r="L13" s="2480"/>
      <c r="M13" s="2480"/>
      <c r="N13" s="2492"/>
    </row>
    <row r="14" spans="1:14">
      <c r="A14" s="823" t="s">
        <v>3034</v>
      </c>
      <c r="B14" s="828" t="s">
        <v>100</v>
      </c>
      <c r="C14" s="828" t="s">
        <v>3035</v>
      </c>
      <c r="D14" s="828" t="s">
        <v>185</v>
      </c>
      <c r="E14" s="828" t="s">
        <v>3115</v>
      </c>
      <c r="F14" s="828" t="s">
        <v>3036</v>
      </c>
      <c r="G14" s="2538"/>
      <c r="H14" s="2538"/>
      <c r="I14" s="2538"/>
      <c r="J14" s="2538" t="s">
        <v>3199</v>
      </c>
      <c r="K14" s="2538"/>
      <c r="L14" s="2538"/>
      <c r="M14" s="2538"/>
      <c r="N14" s="2539"/>
    </row>
    <row r="15" spans="1:14">
      <c r="A15" s="823" t="s">
        <v>3034</v>
      </c>
      <c r="B15" s="828" t="s">
        <v>2</v>
      </c>
      <c r="C15" s="828" t="s">
        <v>3056</v>
      </c>
      <c r="D15" s="828"/>
      <c r="E15" s="828" t="s">
        <v>3020</v>
      </c>
      <c r="F15" s="828" t="s">
        <v>3036</v>
      </c>
      <c r="G15" s="2538"/>
      <c r="H15" s="2538"/>
      <c r="I15" s="2538"/>
      <c r="J15" s="2538" t="s">
        <v>3200</v>
      </c>
      <c r="K15" s="2538"/>
      <c r="L15" s="2538"/>
      <c r="M15" s="2538"/>
      <c r="N15" s="2539"/>
    </row>
    <row r="16" spans="1:14">
      <c r="A16" s="823" t="s">
        <v>3034</v>
      </c>
      <c r="B16" s="828" t="s">
        <v>150</v>
      </c>
      <c r="C16" s="828" t="s">
        <v>3038</v>
      </c>
      <c r="D16" s="828"/>
      <c r="E16" s="828" t="s">
        <v>3020</v>
      </c>
      <c r="F16" s="828" t="s">
        <v>3036</v>
      </c>
      <c r="G16" s="2538"/>
      <c r="H16" s="2538"/>
      <c r="I16" s="2538"/>
      <c r="J16" s="2538" t="s">
        <v>3201</v>
      </c>
      <c r="K16" s="2538"/>
      <c r="L16" s="2538"/>
      <c r="M16" s="2538"/>
      <c r="N16" s="2539"/>
    </row>
    <row r="17" spans="1:14">
      <c r="A17" s="823" t="s">
        <v>3034</v>
      </c>
      <c r="B17" s="828" t="s">
        <v>1570</v>
      </c>
      <c r="C17" s="828" t="s">
        <v>1570</v>
      </c>
      <c r="D17" s="828"/>
      <c r="E17" s="828" t="s">
        <v>3020</v>
      </c>
      <c r="F17" s="828" t="s">
        <v>3036</v>
      </c>
      <c r="G17" s="2562"/>
      <c r="H17" s="2563"/>
      <c r="I17" s="2564"/>
      <c r="J17" s="2559" t="s">
        <v>3202</v>
      </c>
      <c r="K17" s="2560"/>
      <c r="L17" s="2560"/>
      <c r="M17" s="2560"/>
      <c r="N17" s="2561"/>
    </row>
    <row r="18" spans="1:14">
      <c r="A18" s="2496" t="s">
        <v>3046</v>
      </c>
      <c r="B18" s="2497"/>
      <c r="C18" s="2497"/>
      <c r="D18" s="2497"/>
      <c r="E18" s="2497"/>
      <c r="F18" s="2497"/>
      <c r="G18" s="2497"/>
      <c r="H18" s="2497"/>
      <c r="I18" s="2497"/>
      <c r="J18" s="2497"/>
      <c r="K18" s="2497"/>
      <c r="L18" s="2497"/>
      <c r="M18" s="2497"/>
      <c r="N18" s="2498"/>
    </row>
    <row r="19" spans="1:14">
      <c r="A19" s="2493" t="s">
        <v>3029</v>
      </c>
      <c r="B19" s="2494" t="s">
        <v>2</v>
      </c>
      <c r="C19" s="2494" t="s">
        <v>3047</v>
      </c>
      <c r="D19" s="2494" t="s">
        <v>3</v>
      </c>
      <c r="E19" s="2494" t="s">
        <v>3048</v>
      </c>
      <c r="F19" s="2494"/>
      <c r="G19" s="2494"/>
      <c r="H19" s="2494"/>
      <c r="I19" s="2494"/>
      <c r="J19" s="2494"/>
      <c r="K19" s="2494"/>
      <c r="L19" s="2494"/>
      <c r="M19" s="2494" t="s">
        <v>3049</v>
      </c>
      <c r="N19" s="2499"/>
    </row>
    <row r="20" spans="1:14">
      <c r="A20" s="2544"/>
      <c r="B20" s="2495"/>
      <c r="C20" s="2495"/>
      <c r="D20" s="2495"/>
      <c r="E20" s="1174" t="s">
        <v>2</v>
      </c>
      <c r="F20" s="1174" t="s">
        <v>178</v>
      </c>
      <c r="G20" s="1174" t="s">
        <v>3033</v>
      </c>
      <c r="H20" s="1174" t="s">
        <v>3050</v>
      </c>
      <c r="I20" s="1174" t="s">
        <v>3030</v>
      </c>
      <c r="J20" s="2495" t="s">
        <v>3</v>
      </c>
      <c r="K20" s="2495"/>
      <c r="L20" s="2495"/>
      <c r="M20" s="2495"/>
      <c r="N20" s="2500"/>
    </row>
    <row r="21" spans="1:14" ht="72.75">
      <c r="A21" s="1223" t="s">
        <v>3051</v>
      </c>
      <c r="B21" s="1223" t="str">
        <f>B2</f>
        <v>Producto</v>
      </c>
      <c r="C21" s="1223" t="s">
        <v>3052</v>
      </c>
      <c r="D21" s="56" t="s">
        <v>3203</v>
      </c>
      <c r="E21" s="1223"/>
      <c r="F21" s="1223"/>
      <c r="G21" s="1223"/>
      <c r="H21" s="1223"/>
      <c r="I21" s="1223"/>
      <c r="J21" s="2566"/>
      <c r="K21" s="2566"/>
      <c r="L21" s="2566"/>
      <c r="M21" s="2566"/>
      <c r="N21" s="2566"/>
    </row>
    <row r="22" spans="1:14" ht="72.75" customHeight="1">
      <c r="A22" s="2565" t="s">
        <v>3051</v>
      </c>
      <c r="B22" s="2565" t="str">
        <f>B2</f>
        <v>Producto</v>
      </c>
      <c r="C22" s="2565" t="s">
        <v>3054</v>
      </c>
      <c r="D22" s="2567" t="s">
        <v>3204</v>
      </c>
      <c r="E22" s="963" t="s">
        <v>3122</v>
      </c>
      <c r="F22" s="963" t="s">
        <v>3038</v>
      </c>
      <c r="G22" s="44" t="s">
        <v>3200</v>
      </c>
      <c r="H22" s="963" t="s">
        <v>3057</v>
      </c>
      <c r="I22" s="963" t="s">
        <v>3020</v>
      </c>
      <c r="J22" s="2546" t="s">
        <v>3200</v>
      </c>
      <c r="K22" s="2546"/>
      <c r="L22" s="2546"/>
      <c r="M22" s="2566"/>
      <c r="N22" s="2566"/>
    </row>
    <row r="23" spans="1:14">
      <c r="A23" s="2565"/>
      <c r="B23" s="2565"/>
      <c r="C23" s="2565"/>
      <c r="D23" s="2568"/>
      <c r="E23" s="963" t="s">
        <v>3205</v>
      </c>
      <c r="F23" s="963" t="s">
        <v>3038</v>
      </c>
      <c r="G23" s="44" t="s">
        <v>3201</v>
      </c>
      <c r="H23" s="963" t="s">
        <v>3057</v>
      </c>
      <c r="I23" s="963" t="s">
        <v>3020</v>
      </c>
      <c r="J23" s="2902" t="s">
        <v>3206</v>
      </c>
      <c r="K23" s="2902"/>
      <c r="L23" s="2902"/>
      <c r="M23" s="2379"/>
      <c r="N23" s="2381"/>
    </row>
    <row r="24" spans="1:14">
      <c r="A24" s="2565"/>
      <c r="B24" s="2565"/>
      <c r="C24" s="2565"/>
      <c r="D24" s="2569"/>
      <c r="E24" s="963" t="s">
        <v>1570</v>
      </c>
      <c r="F24" s="963" t="s">
        <v>1570</v>
      </c>
      <c r="G24" s="44" t="s">
        <v>3207</v>
      </c>
      <c r="H24" s="963" t="s">
        <v>3057</v>
      </c>
      <c r="I24" s="963" t="s">
        <v>3020</v>
      </c>
      <c r="J24" s="2902" t="s">
        <v>3208</v>
      </c>
      <c r="K24" s="2902"/>
      <c r="L24" s="2902"/>
      <c r="M24" s="2566"/>
      <c r="N24" s="2566"/>
    </row>
    <row r="25" spans="1:14">
      <c r="A25" s="2548" t="s">
        <v>3066</v>
      </c>
      <c r="B25" s="2549"/>
      <c r="C25" s="2549"/>
      <c r="D25" s="2549"/>
      <c r="E25" s="2549"/>
      <c r="F25" s="2549"/>
      <c r="G25" s="2549"/>
      <c r="H25" s="2549"/>
      <c r="I25" s="2549"/>
      <c r="J25" s="2549"/>
      <c r="K25" s="2549"/>
      <c r="L25" s="2549"/>
      <c r="M25" s="2549"/>
      <c r="N25" s="2550"/>
    </row>
    <row r="26" spans="1:14">
      <c r="A26" s="2552" t="s">
        <v>3029</v>
      </c>
      <c r="B26" s="2545" t="s">
        <v>2</v>
      </c>
      <c r="C26" s="2545" t="s">
        <v>3067</v>
      </c>
      <c r="D26" s="2545" t="s">
        <v>3068</v>
      </c>
      <c r="E26" s="2545" t="s">
        <v>3</v>
      </c>
      <c r="F26" s="2545" t="s">
        <v>3048</v>
      </c>
      <c r="G26" s="2545"/>
      <c r="H26" s="2545"/>
      <c r="I26" s="2545"/>
      <c r="J26" s="2545"/>
      <c r="K26" s="2545"/>
      <c r="L26" s="2545" t="s">
        <v>3069</v>
      </c>
      <c r="M26" s="2545"/>
      <c r="N26" s="2551" t="s">
        <v>3049</v>
      </c>
    </row>
    <row r="27" spans="1:14">
      <c r="A27" s="2552"/>
      <c r="B27" s="2545"/>
      <c r="C27" s="2545"/>
      <c r="D27" s="2545"/>
      <c r="E27" s="2501"/>
      <c r="F27" s="832" t="s">
        <v>2</v>
      </c>
      <c r="G27" s="832" t="s">
        <v>178</v>
      </c>
      <c r="H27" s="832" t="s">
        <v>3033</v>
      </c>
      <c r="I27" s="832" t="s">
        <v>3050</v>
      </c>
      <c r="J27" s="832" t="s">
        <v>3030</v>
      </c>
      <c r="K27" s="832" t="s">
        <v>3</v>
      </c>
      <c r="L27" s="832" t="s">
        <v>178</v>
      </c>
      <c r="M27" s="832" t="s">
        <v>3033</v>
      </c>
      <c r="N27" s="2551"/>
    </row>
    <row r="28" spans="1:14" ht="43.5">
      <c r="A28" s="823" t="s">
        <v>3051</v>
      </c>
      <c r="B28" t="s">
        <v>3070</v>
      </c>
      <c r="C28" s="828" t="s">
        <v>3071</v>
      </c>
      <c r="D28" s="1211" t="s">
        <v>3020</v>
      </c>
      <c r="E28" s="111" t="s">
        <v>3209</v>
      </c>
      <c r="F28" s="1212"/>
      <c r="G28" s="828"/>
      <c r="H28" s="828"/>
      <c r="I28" s="828"/>
      <c r="J28" s="828"/>
      <c r="K28" s="828"/>
      <c r="L28" s="828" t="s">
        <v>3126</v>
      </c>
      <c r="M28" s="828"/>
      <c r="N28" s="833"/>
    </row>
    <row r="29" spans="1:14" ht="29.25">
      <c r="A29" s="1190" t="s">
        <v>3051</v>
      </c>
      <c r="B29" s="44" t="s">
        <v>3073</v>
      </c>
      <c r="C29" s="1212" t="s">
        <v>3074</v>
      </c>
      <c r="D29" s="1211" t="s">
        <v>3020</v>
      </c>
      <c r="E29" s="111" t="s">
        <v>3210</v>
      </c>
      <c r="F29" s="1212" t="s">
        <v>100</v>
      </c>
      <c r="G29" s="828" t="s">
        <v>185</v>
      </c>
      <c r="H29" s="828" t="s">
        <v>3076</v>
      </c>
      <c r="I29" s="828" t="s">
        <v>3057</v>
      </c>
      <c r="J29" s="828" t="s">
        <v>3020</v>
      </c>
      <c r="K29" s="828"/>
      <c r="L29" s="828" t="s">
        <v>3084</v>
      </c>
      <c r="M29" s="828"/>
      <c r="N29" s="833"/>
    </row>
    <row r="30" spans="1:14" ht="29.25">
      <c r="A30" s="1190" t="s">
        <v>3051</v>
      </c>
      <c r="B30" s="44" t="s">
        <v>3134</v>
      </c>
      <c r="C30" s="1213" t="s">
        <v>3071</v>
      </c>
      <c r="D30" s="1216" t="s">
        <v>3020</v>
      </c>
      <c r="E30" s="111" t="s">
        <v>3211</v>
      </c>
      <c r="F30" s="1213"/>
      <c r="G30" s="828"/>
      <c r="H30" s="828"/>
      <c r="I30" s="828"/>
      <c r="J30" s="828"/>
      <c r="K30" s="828"/>
      <c r="L30" s="828" t="s">
        <v>3056</v>
      </c>
      <c r="M30" s="828"/>
      <c r="N30" s="833"/>
    </row>
    <row r="31" spans="1:14" ht="29.25">
      <c r="A31" s="1190" t="s">
        <v>3051</v>
      </c>
      <c r="B31" s="44" t="s">
        <v>3136</v>
      </c>
      <c r="C31" s="1205" t="s">
        <v>3074</v>
      </c>
      <c r="D31" s="1233" t="s">
        <v>3020</v>
      </c>
      <c r="E31" s="1232" t="s">
        <v>3212</v>
      </c>
      <c r="F31" s="963" t="s">
        <v>3122</v>
      </c>
      <c r="G31" s="1212" t="s">
        <v>3038</v>
      </c>
      <c r="H31" s="828" t="s">
        <v>2</v>
      </c>
      <c r="I31" s="828" t="s">
        <v>3057</v>
      </c>
      <c r="J31" s="828" t="s">
        <v>3020</v>
      </c>
      <c r="K31" s="828"/>
      <c r="L31" s="828" t="s">
        <v>3084</v>
      </c>
      <c r="M31" s="828"/>
      <c r="N31" s="833"/>
    </row>
    <row r="32" spans="1:14" ht="43.5">
      <c r="A32" s="1190" t="s">
        <v>3051</v>
      </c>
      <c r="B32" s="44" t="s">
        <v>3213</v>
      </c>
      <c r="C32" s="1205" t="s">
        <v>3071</v>
      </c>
      <c r="D32" s="1233" t="s">
        <v>3020</v>
      </c>
      <c r="E32" s="111" t="s">
        <v>3214</v>
      </c>
      <c r="F32" s="963"/>
      <c r="G32" s="1212"/>
      <c r="H32" s="828"/>
      <c r="I32" s="828"/>
      <c r="J32" s="828"/>
      <c r="K32" s="828"/>
      <c r="L32" s="828" t="s">
        <v>3056</v>
      </c>
      <c r="M32" s="828"/>
      <c r="N32" s="833"/>
    </row>
    <row r="33" spans="1:14" ht="43.5">
      <c r="A33" s="1190" t="s">
        <v>3051</v>
      </c>
      <c r="B33" s="44" t="s">
        <v>3215</v>
      </c>
      <c r="C33" s="1205" t="s">
        <v>3074</v>
      </c>
      <c r="D33" s="963" t="s">
        <v>3020</v>
      </c>
      <c r="E33" s="111" t="s">
        <v>3216</v>
      </c>
      <c r="F33" s="963" t="s">
        <v>701</v>
      </c>
      <c r="G33" s="1212" t="s">
        <v>3038</v>
      </c>
      <c r="H33" s="828" t="s">
        <v>150</v>
      </c>
      <c r="I33" s="828" t="s">
        <v>3057</v>
      </c>
      <c r="J33" s="828" t="s">
        <v>3020</v>
      </c>
      <c r="K33" s="828"/>
      <c r="L33" s="828" t="s">
        <v>3084</v>
      </c>
      <c r="M33" s="828"/>
      <c r="N33" s="833"/>
    </row>
    <row r="34" spans="1:14" ht="43.5">
      <c r="A34" s="1190" t="s">
        <v>3051</v>
      </c>
      <c r="B34" s="963" t="s">
        <v>3217</v>
      </c>
      <c r="C34" s="1214" t="s">
        <v>3071</v>
      </c>
      <c r="D34" s="1234" t="s">
        <v>3020</v>
      </c>
      <c r="E34" s="1" t="s">
        <v>3218</v>
      </c>
      <c r="F34" s="1234"/>
      <c r="G34" s="828"/>
      <c r="H34" s="828"/>
      <c r="I34" s="828"/>
      <c r="J34" s="828"/>
      <c r="K34" s="828"/>
      <c r="L34" s="828" t="s">
        <v>1570</v>
      </c>
      <c r="M34" s="828"/>
      <c r="N34" s="833"/>
    </row>
    <row r="35" spans="1:14">
      <c r="A35" s="1195" t="s">
        <v>3051</v>
      </c>
      <c r="B35" s="549" t="s">
        <v>3219</v>
      </c>
      <c r="C35" s="1213" t="s">
        <v>3074</v>
      </c>
      <c r="D35" s="1215" t="s">
        <v>3020</v>
      </c>
      <c r="E35" s="1" t="s">
        <v>3220</v>
      </c>
      <c r="F35" s="1215" t="s">
        <v>1570</v>
      </c>
      <c r="G35" s="1215" t="s">
        <v>3221</v>
      </c>
      <c r="H35" s="1215" t="s">
        <v>3222</v>
      </c>
      <c r="I35" s="1215" t="s">
        <v>3057</v>
      </c>
      <c r="J35" s="1215" t="s">
        <v>3020</v>
      </c>
      <c r="K35" s="1215"/>
      <c r="L35" s="1215" t="s">
        <v>3084</v>
      </c>
      <c r="M35" s="1215"/>
      <c r="N35" s="1225"/>
    </row>
    <row r="36" spans="1:14">
      <c r="A36" s="2553" t="s">
        <v>3101</v>
      </c>
      <c r="B36" s="2554"/>
      <c r="C36" s="2554"/>
      <c r="D36" s="2554"/>
      <c r="E36" s="2554"/>
      <c r="F36" s="2554"/>
      <c r="G36" s="2554"/>
      <c r="H36" s="2554"/>
      <c r="I36" s="2554"/>
      <c r="J36" s="2554"/>
      <c r="K36" s="2554"/>
      <c r="L36" s="2554"/>
      <c r="M36" s="2554"/>
      <c r="N36" s="2555"/>
    </row>
    <row r="37" spans="1:14">
      <c r="A37" s="2572" t="s">
        <v>3029</v>
      </c>
      <c r="B37" s="2570" t="s">
        <v>2</v>
      </c>
      <c r="C37" s="2570" t="s">
        <v>3102</v>
      </c>
      <c r="D37" s="2570" t="s">
        <v>3068</v>
      </c>
      <c r="E37" s="2570" t="s">
        <v>3</v>
      </c>
      <c r="F37" s="2570" t="s">
        <v>3048</v>
      </c>
      <c r="G37" s="2570"/>
      <c r="H37" s="2570"/>
      <c r="I37" s="2570"/>
      <c r="J37" s="2570"/>
      <c r="K37" s="2570"/>
      <c r="L37" s="2570" t="s">
        <v>3069</v>
      </c>
      <c r="M37" s="2570"/>
      <c r="N37" s="2571" t="s">
        <v>3049</v>
      </c>
    </row>
    <row r="38" spans="1:14">
      <c r="A38" s="2572"/>
      <c r="B38" s="2570"/>
      <c r="C38" s="2570"/>
      <c r="D38" s="2570"/>
      <c r="E38" s="2570"/>
      <c r="F38" s="1194" t="s">
        <v>2</v>
      </c>
      <c r="G38" s="1194" t="s">
        <v>178</v>
      </c>
      <c r="H38" s="1194" t="s">
        <v>3033</v>
      </c>
      <c r="I38" s="1194" t="s">
        <v>3050</v>
      </c>
      <c r="J38" s="1194" t="s">
        <v>3030</v>
      </c>
      <c r="K38" s="1194" t="s">
        <v>3</v>
      </c>
      <c r="L38" s="1194" t="s">
        <v>178</v>
      </c>
      <c r="M38" s="1194" t="s">
        <v>3033</v>
      </c>
      <c r="N38" s="2571"/>
    </row>
    <row r="39" spans="1:14" ht="43.5">
      <c r="A39" s="1196" t="s">
        <v>3051</v>
      </c>
      <c r="B39" s="963" t="s">
        <v>3223</v>
      </c>
      <c r="C39" s="963" t="s">
        <v>3036</v>
      </c>
      <c r="D39" s="963" t="s">
        <v>3020</v>
      </c>
      <c r="E39" s="111" t="s">
        <v>3224</v>
      </c>
      <c r="F39" s="963"/>
      <c r="G39" s="963"/>
      <c r="H39" s="963"/>
      <c r="I39" s="963"/>
      <c r="J39" s="963"/>
      <c r="K39" s="963"/>
      <c r="L39" s="963" t="s">
        <v>3056</v>
      </c>
      <c r="M39" s="963" t="s">
        <v>3225</v>
      </c>
      <c r="N39" s="1197"/>
    </row>
    <row r="40" spans="1:14" ht="29.25">
      <c r="A40" s="1196" t="s">
        <v>3051</v>
      </c>
      <c r="B40" s="963" t="s">
        <v>3226</v>
      </c>
      <c r="C40" s="963" t="s">
        <v>3036</v>
      </c>
      <c r="D40" s="963" t="s">
        <v>3020</v>
      </c>
      <c r="E40" s="111" t="s">
        <v>3227</v>
      </c>
      <c r="F40" s="963" t="s">
        <v>3228</v>
      </c>
      <c r="G40" s="963" t="s">
        <v>3229</v>
      </c>
      <c r="H40" s="1222" t="s">
        <v>3230</v>
      </c>
      <c r="I40" s="963" t="s">
        <v>3057</v>
      </c>
      <c r="J40" s="963" t="s">
        <v>3020</v>
      </c>
      <c r="K40" s="963"/>
      <c r="L40" s="963" t="s">
        <v>3084</v>
      </c>
      <c r="M40" s="963"/>
      <c r="N40" s="1197"/>
    </row>
    <row r="41" spans="1:14" ht="43.5">
      <c r="A41" s="1200" t="s">
        <v>3051</v>
      </c>
      <c r="B41" s="1201" t="s">
        <v>3231</v>
      </c>
      <c r="C41" s="1201" t="s">
        <v>3036</v>
      </c>
      <c r="D41" s="1201" t="s">
        <v>3020</v>
      </c>
      <c r="E41" s="1203" t="s">
        <v>3232</v>
      </c>
      <c r="F41" s="1201"/>
      <c r="G41" s="1201"/>
      <c r="H41" s="1201"/>
      <c r="I41" s="1201"/>
      <c r="J41" s="1201"/>
      <c r="K41" s="1201"/>
      <c r="L41" s="1201" t="s">
        <v>3105</v>
      </c>
      <c r="M41" s="1201" t="s">
        <v>3105</v>
      </c>
      <c r="N41" s="1202"/>
    </row>
  </sheetData>
  <mergeCells count="64">
    <mergeCell ref="L37:M37"/>
    <mergeCell ref="N37:N38"/>
    <mergeCell ref="F26:K26"/>
    <mergeCell ref="L26:M26"/>
    <mergeCell ref="N26:N27"/>
    <mergeCell ref="A36:N36"/>
    <mergeCell ref="A37:A38"/>
    <mergeCell ref="B37:B38"/>
    <mergeCell ref="C37:C38"/>
    <mergeCell ref="D37:D38"/>
    <mergeCell ref="E37:E38"/>
    <mergeCell ref="F37:K37"/>
    <mergeCell ref="A26:A27"/>
    <mergeCell ref="B26:B27"/>
    <mergeCell ref="C26:C27"/>
    <mergeCell ref="D26:D27"/>
    <mergeCell ref="E26:E27"/>
    <mergeCell ref="G16:I16"/>
    <mergeCell ref="J16:N16"/>
    <mergeCell ref="A18:N18"/>
    <mergeCell ref="A19:A20"/>
    <mergeCell ref="B19:B20"/>
    <mergeCell ref="C19:C20"/>
    <mergeCell ref="D19:D20"/>
    <mergeCell ref="E19:L19"/>
    <mergeCell ref="M19:N20"/>
    <mergeCell ref="J20:L20"/>
    <mergeCell ref="J21:L21"/>
    <mergeCell ref="M21:N21"/>
    <mergeCell ref="J22:L22"/>
    <mergeCell ref="M22:N22"/>
    <mergeCell ref="A25:N25"/>
    <mergeCell ref="G12:I13"/>
    <mergeCell ref="J12:N13"/>
    <mergeCell ref="G14:I14"/>
    <mergeCell ref="J14:N14"/>
    <mergeCell ref="G15:I15"/>
    <mergeCell ref="J15:N15"/>
    <mergeCell ref="A7:E7"/>
    <mergeCell ref="B8:D8"/>
    <mergeCell ref="B9:D9"/>
    <mergeCell ref="B10:D10"/>
    <mergeCell ref="A11:N11"/>
    <mergeCell ref="A12:A13"/>
    <mergeCell ref="B12:B13"/>
    <mergeCell ref="C12:D12"/>
    <mergeCell ref="E12:E13"/>
    <mergeCell ref="F12:F13"/>
    <mergeCell ref="B6:E6"/>
    <mergeCell ref="A1:E1"/>
    <mergeCell ref="B2:E2"/>
    <mergeCell ref="B3:E3"/>
    <mergeCell ref="B4:E4"/>
    <mergeCell ref="B5:E5"/>
    <mergeCell ref="J17:N17"/>
    <mergeCell ref="G17:I17"/>
    <mergeCell ref="A22:A24"/>
    <mergeCell ref="B22:B24"/>
    <mergeCell ref="C22:C24"/>
    <mergeCell ref="J24:L24"/>
    <mergeCell ref="J23:L23"/>
    <mergeCell ref="M24:N24"/>
    <mergeCell ref="D22:D24"/>
    <mergeCell ref="M23:N23"/>
  </mergeCells>
  <hyperlinks>
    <hyperlink ref="A1:E1" location="Clases!A1" display="&lt;-Volver al inicio" xr:uid="{E4ED829E-4BCD-42F6-8D91-F222681179C1}"/>
  </hyperlinks>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1420A5-9EC2-4EBB-9B8F-993AD58408A7}">
  <sheetPr>
    <tabColor theme="4" tint="0.79998168889431442"/>
  </sheetPr>
  <dimension ref="A1:N41"/>
  <sheetViews>
    <sheetView topLeftCell="A35" workbookViewId="0">
      <selection activeCell="A48" sqref="A48"/>
    </sheetView>
  </sheetViews>
  <sheetFormatPr defaultRowHeight="15"/>
  <cols>
    <col min="1" max="1" width="20.28515625" customWidth="1"/>
    <col min="2" max="2" width="21" customWidth="1"/>
    <col min="3" max="3" width="14.140625" customWidth="1"/>
    <col min="4" max="4" width="26.140625" customWidth="1"/>
    <col min="5" max="5" width="33.42578125" customWidth="1"/>
    <col min="6" max="6" width="11.42578125" customWidth="1"/>
    <col min="7" max="7" width="20.28515625" customWidth="1"/>
    <col min="8" max="8" width="11.5703125" customWidth="1"/>
    <col min="12" max="12" width="12.28515625" customWidth="1"/>
    <col min="13" max="13" width="19" customWidth="1"/>
  </cols>
  <sheetData>
    <row r="1" spans="1:14">
      <c r="A1" s="2540" t="s">
        <v>3113</v>
      </c>
      <c r="B1" s="2540"/>
      <c r="C1" s="2540"/>
      <c r="D1" s="2540"/>
      <c r="E1" s="2540"/>
      <c r="F1" s="2"/>
      <c r="G1" s="2"/>
      <c r="H1" s="2"/>
      <c r="I1" s="2"/>
      <c r="J1" s="2"/>
      <c r="K1" s="2"/>
      <c r="L1" s="2"/>
      <c r="M1" s="2"/>
      <c r="N1" s="2"/>
    </row>
    <row r="2" spans="1:14">
      <c r="A2" s="816" t="s">
        <v>60</v>
      </c>
      <c r="B2" s="2541" t="str">
        <f>Clases!A6</f>
        <v>DetalleCompra</v>
      </c>
      <c r="C2" s="2541"/>
      <c r="D2" s="2541"/>
      <c r="E2" s="2542"/>
      <c r="F2" s="2"/>
      <c r="G2" s="2"/>
      <c r="H2" s="2"/>
      <c r="I2" s="2"/>
      <c r="J2" s="2"/>
      <c r="K2" s="2"/>
      <c r="L2" s="2"/>
      <c r="M2" s="2"/>
      <c r="N2" s="2"/>
    </row>
    <row r="3" spans="1:14">
      <c r="A3" s="817" t="s">
        <v>61</v>
      </c>
      <c r="B3" s="2538" t="s">
        <v>3016</v>
      </c>
      <c r="C3" s="2538"/>
      <c r="D3" s="2538"/>
      <c r="E3" s="2539"/>
      <c r="F3" s="2"/>
      <c r="G3" s="2"/>
      <c r="H3" s="2"/>
      <c r="I3" s="2"/>
      <c r="J3" s="2"/>
      <c r="K3" s="2"/>
      <c r="L3" s="2"/>
      <c r="M3" s="2"/>
      <c r="N3" s="2"/>
    </row>
    <row r="4" spans="1:14">
      <c r="A4" s="817" t="s">
        <v>150</v>
      </c>
      <c r="B4" s="2538" t="str">
        <f>Clases!C6</f>
        <v>Clase que representa los productos que forman parte de una compra.</v>
      </c>
      <c r="C4" s="2538"/>
      <c r="D4" s="2538"/>
      <c r="E4" s="2539"/>
      <c r="F4" s="2"/>
      <c r="G4" s="2"/>
      <c r="H4" s="2"/>
      <c r="I4" s="2"/>
      <c r="J4" s="2"/>
      <c r="K4" s="2"/>
      <c r="L4" s="2"/>
      <c r="M4" s="2"/>
      <c r="N4" s="2"/>
    </row>
    <row r="5" spans="1:14">
      <c r="A5" s="817" t="s">
        <v>3017</v>
      </c>
      <c r="B5" s="2538" t="s">
        <v>3114</v>
      </c>
      <c r="C5" s="2538"/>
      <c r="D5" s="2538"/>
      <c r="E5" s="2539"/>
      <c r="F5" s="2"/>
      <c r="G5" s="2"/>
      <c r="H5" s="2"/>
      <c r="I5" s="2"/>
      <c r="J5" s="2"/>
      <c r="K5" s="2"/>
      <c r="L5" s="2"/>
      <c r="M5" s="2"/>
      <c r="N5" s="2"/>
    </row>
    <row r="6" spans="1:14">
      <c r="A6" s="817" t="s">
        <v>3019</v>
      </c>
      <c r="B6" s="2538" t="s">
        <v>3020</v>
      </c>
      <c r="C6" s="2538"/>
      <c r="D6" s="2538"/>
      <c r="E6" s="2539"/>
      <c r="F6" s="2"/>
      <c r="G6" s="2"/>
      <c r="H6" s="2"/>
      <c r="I6" s="2"/>
      <c r="J6" s="2"/>
      <c r="K6" s="2"/>
      <c r="L6" s="2"/>
      <c r="M6" s="2"/>
      <c r="N6" s="2"/>
    </row>
    <row r="7" spans="1:14">
      <c r="A7" s="2485" t="s">
        <v>3021</v>
      </c>
      <c r="B7" s="2486"/>
      <c r="C7" s="2486"/>
      <c r="D7" s="2486"/>
      <c r="E7" s="2487"/>
      <c r="F7" s="820"/>
      <c r="G7" s="820"/>
      <c r="H7" s="820"/>
      <c r="I7" s="820"/>
      <c r="J7" s="820"/>
      <c r="K7" s="820"/>
      <c r="L7" s="820"/>
      <c r="M7" s="820"/>
      <c r="N7" s="820"/>
    </row>
    <row r="8" spans="1:14">
      <c r="A8" s="821" t="s">
        <v>3022</v>
      </c>
      <c r="B8" s="2486" t="s">
        <v>3023</v>
      </c>
      <c r="C8" s="2486"/>
      <c r="D8" s="2486"/>
      <c r="E8" s="822" t="s">
        <v>3024</v>
      </c>
      <c r="F8" s="820"/>
      <c r="G8" s="820"/>
      <c r="H8" s="820"/>
      <c r="I8" s="820"/>
      <c r="J8" s="820"/>
      <c r="K8" s="820"/>
      <c r="L8" s="820"/>
      <c r="M8" s="820"/>
      <c r="N8" s="820"/>
    </row>
    <row r="9" spans="1:14">
      <c r="A9" s="823" t="s">
        <v>3025</v>
      </c>
      <c r="B9" s="2538" t="s">
        <v>3026</v>
      </c>
      <c r="C9" s="2538"/>
      <c r="D9" s="2538"/>
      <c r="E9" s="824" t="str">
        <f>Clases!A7</f>
        <v>Compra</v>
      </c>
      <c r="F9" s="2"/>
      <c r="G9" s="2"/>
      <c r="H9" s="2"/>
      <c r="I9" s="2"/>
      <c r="J9" s="2"/>
      <c r="K9" s="2"/>
      <c r="L9" s="2"/>
      <c r="M9" s="2"/>
      <c r="N9" s="2"/>
    </row>
    <row r="10" spans="1:14">
      <c r="A10" s="825" t="s">
        <v>3027</v>
      </c>
      <c r="B10" s="2543" t="s">
        <v>3028</v>
      </c>
      <c r="C10" s="2543"/>
      <c r="D10" s="2543"/>
      <c r="E10" s="826" t="str">
        <f>Clases!A5</f>
        <v>Producto</v>
      </c>
      <c r="G10" s="2"/>
      <c r="H10" s="2"/>
      <c r="I10" s="2"/>
      <c r="J10" s="2"/>
      <c r="K10" s="2"/>
      <c r="L10" s="2"/>
      <c r="M10" s="2"/>
      <c r="N10" s="2"/>
    </row>
    <row r="11" spans="1:14">
      <c r="A11" s="2489" t="s">
        <v>170</v>
      </c>
      <c r="B11" s="2490"/>
      <c r="C11" s="2490"/>
      <c r="D11" s="2490"/>
      <c r="E11" s="2490"/>
      <c r="F11" s="2490"/>
      <c r="G11" s="2490"/>
      <c r="H11" s="2490"/>
      <c r="I11" s="2490"/>
      <c r="J11" s="2490"/>
      <c r="K11" s="2490"/>
      <c r="L11" s="2490"/>
      <c r="M11" s="2490"/>
      <c r="N11" s="2491"/>
    </row>
    <row r="12" spans="1:14">
      <c r="A12" s="2479" t="s">
        <v>3029</v>
      </c>
      <c r="B12" s="2480" t="s">
        <v>2</v>
      </c>
      <c r="C12" s="2480" t="s">
        <v>178</v>
      </c>
      <c r="D12" s="2480"/>
      <c r="E12" s="2480" t="s">
        <v>3030</v>
      </c>
      <c r="F12" s="2480" t="s">
        <v>3031</v>
      </c>
      <c r="G12" s="2480" t="s">
        <v>140</v>
      </c>
      <c r="H12" s="2480"/>
      <c r="I12" s="2480"/>
      <c r="J12" s="2480" t="s">
        <v>3032</v>
      </c>
      <c r="K12" s="2480"/>
      <c r="L12" s="2480"/>
      <c r="M12" s="2480"/>
      <c r="N12" s="2492"/>
    </row>
    <row r="13" spans="1:14">
      <c r="A13" s="2479"/>
      <c r="B13" s="2480"/>
      <c r="C13" s="827" t="s">
        <v>178</v>
      </c>
      <c r="D13" s="827" t="s">
        <v>3033</v>
      </c>
      <c r="E13" s="2480"/>
      <c r="F13" s="2480"/>
      <c r="G13" s="2480"/>
      <c r="H13" s="2480"/>
      <c r="I13" s="2480"/>
      <c r="J13" s="2480"/>
      <c r="K13" s="2480"/>
      <c r="L13" s="2480"/>
      <c r="M13" s="2480"/>
      <c r="N13" s="2492"/>
    </row>
    <row r="14" spans="1:14">
      <c r="A14" s="823" t="s">
        <v>3034</v>
      </c>
      <c r="B14" s="828" t="s">
        <v>100</v>
      </c>
      <c r="C14" s="828" t="s">
        <v>3035</v>
      </c>
      <c r="D14" s="828" t="s">
        <v>185</v>
      </c>
      <c r="E14" s="828" t="s">
        <v>3115</v>
      </c>
      <c r="F14" s="828" t="s">
        <v>3036</v>
      </c>
      <c r="G14" s="2538"/>
      <c r="H14" s="2538"/>
      <c r="I14" s="2538"/>
      <c r="J14" s="2538" t="s">
        <v>3233</v>
      </c>
      <c r="K14" s="2538"/>
      <c r="L14" s="2538"/>
      <c r="M14" s="2538"/>
      <c r="N14" s="2539"/>
    </row>
    <row r="15" spans="1:14">
      <c r="A15" s="823" t="s">
        <v>3034</v>
      </c>
      <c r="B15" s="828" t="s">
        <v>2057</v>
      </c>
      <c r="C15" s="828" t="s">
        <v>18</v>
      </c>
      <c r="D15" s="828"/>
      <c r="E15" s="828" t="s">
        <v>3020</v>
      </c>
      <c r="F15" s="828" t="s">
        <v>3036</v>
      </c>
      <c r="G15" s="2538"/>
      <c r="H15" s="2538"/>
      <c r="I15" s="2538"/>
      <c r="J15" s="2538" t="s">
        <v>3234</v>
      </c>
      <c r="K15" s="2538"/>
      <c r="L15" s="2538"/>
      <c r="M15" s="2538"/>
      <c r="N15" s="2539"/>
    </row>
    <row r="16" spans="1:14">
      <c r="A16" s="823" t="s">
        <v>3034</v>
      </c>
      <c r="B16" s="828" t="s">
        <v>702</v>
      </c>
      <c r="C16" s="828" t="s">
        <v>3235</v>
      </c>
      <c r="D16" s="828"/>
      <c r="E16" s="828" t="s">
        <v>3020</v>
      </c>
      <c r="F16" s="828" t="s">
        <v>3036</v>
      </c>
      <c r="G16" s="2538"/>
      <c r="H16" s="2538"/>
      <c r="I16" s="2538"/>
      <c r="J16" s="2538" t="s">
        <v>3236</v>
      </c>
      <c r="K16" s="2538"/>
      <c r="L16" s="2538"/>
      <c r="M16" s="2538"/>
      <c r="N16" s="2539"/>
    </row>
    <row r="17" spans="1:14">
      <c r="A17" s="823" t="s">
        <v>3034</v>
      </c>
      <c r="B17" s="828" t="s">
        <v>704</v>
      </c>
      <c r="C17" s="828" t="s">
        <v>3237</v>
      </c>
      <c r="D17" s="828"/>
      <c r="E17" s="828" t="s">
        <v>3020</v>
      </c>
      <c r="F17" s="828" t="s">
        <v>3036</v>
      </c>
      <c r="G17" s="2562"/>
      <c r="H17" s="2563"/>
      <c r="I17" s="2564"/>
      <c r="J17" s="2559" t="s">
        <v>3238</v>
      </c>
      <c r="K17" s="2560"/>
      <c r="L17" s="2560"/>
      <c r="M17" s="2560"/>
      <c r="N17" s="2561"/>
    </row>
    <row r="18" spans="1:14">
      <c r="A18" s="2496" t="s">
        <v>3046</v>
      </c>
      <c r="B18" s="2497"/>
      <c r="C18" s="2497"/>
      <c r="D18" s="2497"/>
      <c r="E18" s="2497"/>
      <c r="F18" s="2497"/>
      <c r="G18" s="2497"/>
      <c r="H18" s="2497"/>
      <c r="I18" s="2497"/>
      <c r="J18" s="2497"/>
      <c r="K18" s="2497"/>
      <c r="L18" s="2497"/>
      <c r="M18" s="2497"/>
      <c r="N18" s="2498"/>
    </row>
    <row r="19" spans="1:14">
      <c r="A19" s="2493" t="s">
        <v>3029</v>
      </c>
      <c r="B19" s="2494" t="s">
        <v>2</v>
      </c>
      <c r="C19" s="2494" t="s">
        <v>3047</v>
      </c>
      <c r="D19" s="2494" t="s">
        <v>3</v>
      </c>
      <c r="E19" s="2494" t="s">
        <v>3048</v>
      </c>
      <c r="F19" s="2494"/>
      <c r="G19" s="2494"/>
      <c r="H19" s="2494"/>
      <c r="I19" s="2494"/>
      <c r="J19" s="2494"/>
      <c r="K19" s="2494"/>
      <c r="L19" s="2494"/>
      <c r="M19" s="2494" t="s">
        <v>3049</v>
      </c>
      <c r="N19" s="2499"/>
    </row>
    <row r="20" spans="1:14">
      <c r="A20" s="2493"/>
      <c r="B20" s="2494"/>
      <c r="C20" s="2494"/>
      <c r="D20" s="2495"/>
      <c r="E20" s="829" t="s">
        <v>2</v>
      </c>
      <c r="F20" s="829" t="s">
        <v>178</v>
      </c>
      <c r="G20" s="829" t="s">
        <v>3033</v>
      </c>
      <c r="H20" s="829" t="s">
        <v>3050</v>
      </c>
      <c r="I20" s="829" t="s">
        <v>3030</v>
      </c>
      <c r="J20" s="2494" t="s">
        <v>3</v>
      </c>
      <c r="K20" s="2494"/>
      <c r="L20" s="2494"/>
      <c r="M20" s="2494"/>
      <c r="N20" s="2499"/>
    </row>
    <row r="21" spans="1:14" ht="43.5">
      <c r="A21" s="823" t="s">
        <v>3051</v>
      </c>
      <c r="B21" s="828" t="str">
        <f>B2</f>
        <v>DetalleCompra</v>
      </c>
      <c r="C21" s="1211" t="s">
        <v>3052</v>
      </c>
      <c r="D21" s="111" t="s">
        <v>3239</v>
      </c>
      <c r="E21" s="1212"/>
      <c r="F21" s="828"/>
      <c r="G21" s="828"/>
      <c r="H21" s="828"/>
      <c r="I21" s="828"/>
      <c r="J21" s="2559"/>
      <c r="K21" s="2560"/>
      <c r="L21" s="2589"/>
      <c r="M21" s="2559"/>
      <c r="N21" s="2561"/>
    </row>
    <row r="22" spans="1:14" ht="27.75" customHeight="1">
      <c r="A22" s="2573" t="s">
        <v>3051</v>
      </c>
      <c r="B22" s="2543" t="str">
        <f>B2</f>
        <v>DetalleCompra</v>
      </c>
      <c r="C22" s="2578" t="s">
        <v>3054</v>
      </c>
      <c r="D22" s="2581" t="s">
        <v>3240</v>
      </c>
      <c r="E22" s="1186" t="s">
        <v>2057</v>
      </c>
      <c r="F22" s="828" t="s">
        <v>18</v>
      </c>
      <c r="G22" t="s">
        <v>3241</v>
      </c>
      <c r="H22" s="828" t="s">
        <v>3057</v>
      </c>
      <c r="I22" s="828" t="s">
        <v>3020</v>
      </c>
      <c r="J22" s="2559" t="s">
        <v>3242</v>
      </c>
      <c r="K22" s="2560"/>
      <c r="L22" s="2589"/>
      <c r="M22" s="2559"/>
      <c r="N22" s="2561"/>
    </row>
    <row r="23" spans="1:14" ht="21" customHeight="1">
      <c r="A23" s="2574"/>
      <c r="B23" s="2576"/>
      <c r="C23" s="2579"/>
      <c r="D23" s="2582"/>
      <c r="E23" s="1186" t="s">
        <v>702</v>
      </c>
      <c r="F23" s="828" t="s">
        <v>3235</v>
      </c>
      <c r="G23" t="s">
        <v>3243</v>
      </c>
      <c r="H23" s="828" t="s">
        <v>3057</v>
      </c>
      <c r="I23" s="828" t="s">
        <v>3020</v>
      </c>
      <c r="J23" s="2583" t="s">
        <v>3244</v>
      </c>
      <c r="K23" s="2584"/>
      <c r="L23" s="2585"/>
      <c r="M23" s="830"/>
      <c r="N23" s="831"/>
    </row>
    <row r="24" spans="1:14" ht="20.25" customHeight="1">
      <c r="A24" s="2575"/>
      <c r="B24" s="2577"/>
      <c r="C24" s="2580"/>
      <c r="D24" s="2582"/>
      <c r="E24" s="1186" t="s">
        <v>704</v>
      </c>
      <c r="F24" s="828" t="s">
        <v>3171</v>
      </c>
      <c r="G24" t="s">
        <v>3245</v>
      </c>
      <c r="H24" s="828" t="s">
        <v>3057</v>
      </c>
      <c r="I24" s="828" t="s">
        <v>3020</v>
      </c>
      <c r="J24" s="2586" t="s">
        <v>3246</v>
      </c>
      <c r="K24" s="2587"/>
      <c r="L24" s="2588"/>
      <c r="M24" s="830"/>
      <c r="N24" s="831"/>
    </row>
    <row r="25" spans="1:14">
      <c r="A25" s="2590" t="s">
        <v>3066</v>
      </c>
      <c r="B25" s="2591"/>
      <c r="C25" s="2591"/>
      <c r="D25" s="2549"/>
      <c r="E25" s="2591"/>
      <c r="F25" s="2591"/>
      <c r="G25" s="2591"/>
      <c r="H25" s="2591"/>
      <c r="I25" s="2591"/>
      <c r="J25" s="2591"/>
      <c r="K25" s="2591"/>
      <c r="L25" s="2591"/>
      <c r="M25" s="2591"/>
      <c r="N25" s="2592"/>
    </row>
    <row r="26" spans="1:14">
      <c r="A26" s="2552" t="s">
        <v>3029</v>
      </c>
      <c r="B26" s="2545" t="s">
        <v>2</v>
      </c>
      <c r="C26" s="2545" t="s">
        <v>3067</v>
      </c>
      <c r="D26" s="2545" t="s">
        <v>3068</v>
      </c>
      <c r="E26" s="2545" t="s">
        <v>3</v>
      </c>
      <c r="F26" s="2545" t="s">
        <v>3048</v>
      </c>
      <c r="G26" s="2545"/>
      <c r="H26" s="2545"/>
      <c r="I26" s="2545"/>
      <c r="J26" s="2545"/>
      <c r="K26" s="2545"/>
      <c r="L26" s="2545" t="s">
        <v>3069</v>
      </c>
      <c r="M26" s="2545"/>
      <c r="N26" s="2551" t="s">
        <v>3049</v>
      </c>
    </row>
    <row r="27" spans="1:14">
      <c r="A27" s="2552"/>
      <c r="B27" s="2545"/>
      <c r="C27" s="2545"/>
      <c r="D27" s="2545"/>
      <c r="E27" s="2501"/>
      <c r="F27" s="832" t="s">
        <v>2</v>
      </c>
      <c r="G27" s="832" t="s">
        <v>178</v>
      </c>
      <c r="H27" s="832" t="s">
        <v>3033</v>
      </c>
      <c r="I27" s="832" t="s">
        <v>3050</v>
      </c>
      <c r="J27" s="832" t="s">
        <v>3030</v>
      </c>
      <c r="K27" s="832" t="s">
        <v>3</v>
      </c>
      <c r="L27" s="832" t="s">
        <v>178</v>
      </c>
      <c r="M27" s="832" t="s">
        <v>3033</v>
      </c>
      <c r="N27" s="2551"/>
    </row>
    <row r="28" spans="1:14" ht="29.25">
      <c r="A28" s="1217" t="s">
        <v>3051</v>
      </c>
      <c r="B28" s="844" t="s">
        <v>3070</v>
      </c>
      <c r="C28" s="844" t="s">
        <v>3071</v>
      </c>
      <c r="D28" s="1218" t="s">
        <v>3020</v>
      </c>
      <c r="E28" s="111" t="s">
        <v>3247</v>
      </c>
      <c r="F28" s="1219"/>
      <c r="G28" s="844"/>
      <c r="H28" s="844"/>
      <c r="I28" s="844"/>
      <c r="J28" s="844"/>
      <c r="K28" s="844"/>
      <c r="L28" s="844" t="s">
        <v>185</v>
      </c>
      <c r="M28" s="844"/>
      <c r="N28" s="1235"/>
    </row>
    <row r="29" spans="1:14">
      <c r="A29" s="1217"/>
      <c r="B29" s="844" t="s">
        <v>3073</v>
      </c>
      <c r="C29" s="844" t="s">
        <v>3074</v>
      </c>
      <c r="D29" s="1218" t="s">
        <v>3020</v>
      </c>
      <c r="E29" s="111" t="s">
        <v>3248</v>
      </c>
      <c r="F29" s="1219" t="s">
        <v>100</v>
      </c>
      <c r="G29" s="844" t="s">
        <v>185</v>
      </c>
      <c r="H29" s="844" t="s">
        <v>3076</v>
      </c>
      <c r="I29" s="844" t="s">
        <v>3057</v>
      </c>
      <c r="J29" s="844" t="s">
        <v>3020</v>
      </c>
      <c r="K29" s="844"/>
      <c r="L29" s="844" t="s">
        <v>3084</v>
      </c>
      <c r="M29" s="844"/>
      <c r="N29" s="1235"/>
    </row>
    <row r="30" spans="1:14" ht="29.25">
      <c r="A30" s="1217"/>
      <c r="B30" s="844" t="s">
        <v>3249</v>
      </c>
      <c r="C30" s="844" t="s">
        <v>3071</v>
      </c>
      <c r="D30" s="1218" t="s">
        <v>3020</v>
      </c>
      <c r="E30" s="111" t="s">
        <v>3250</v>
      </c>
      <c r="F30" s="1219"/>
      <c r="G30" s="844"/>
      <c r="H30" s="844"/>
      <c r="I30" s="844"/>
      <c r="J30" s="844"/>
      <c r="K30" s="844"/>
      <c r="L30" s="844" t="s">
        <v>2057</v>
      </c>
      <c r="M30" s="844"/>
      <c r="N30" s="1235"/>
    </row>
    <row r="31" spans="1:14" ht="29.25">
      <c r="A31" s="1217"/>
      <c r="B31" s="844" t="s">
        <v>3251</v>
      </c>
      <c r="C31" s="844" t="s">
        <v>3074</v>
      </c>
      <c r="D31" s="1218" t="s">
        <v>3020</v>
      </c>
      <c r="E31" s="111" t="s">
        <v>3252</v>
      </c>
      <c r="F31" s="1219" t="s">
        <v>2057</v>
      </c>
      <c r="G31" s="844" t="s">
        <v>3253</v>
      </c>
      <c r="H31" s="844" t="s">
        <v>18</v>
      </c>
      <c r="I31" s="844" t="s">
        <v>3057</v>
      </c>
      <c r="J31" s="844" t="s">
        <v>3020</v>
      </c>
      <c r="K31" s="844"/>
      <c r="L31" s="844" t="s">
        <v>3084</v>
      </c>
      <c r="M31" s="844"/>
      <c r="N31" s="1235"/>
    </row>
    <row r="32" spans="1:14" ht="29.25">
      <c r="A32" s="1217"/>
      <c r="B32" s="844" t="s">
        <v>3254</v>
      </c>
      <c r="C32" s="844" t="s">
        <v>3071</v>
      </c>
      <c r="D32" s="1218" t="s">
        <v>3020</v>
      </c>
      <c r="E32" s="111" t="s">
        <v>3255</v>
      </c>
      <c r="F32" s="1219"/>
      <c r="G32" s="844"/>
      <c r="H32" s="844"/>
      <c r="I32" s="844"/>
      <c r="J32" s="844"/>
      <c r="K32" s="844"/>
      <c r="L32" s="844" t="s">
        <v>3235</v>
      </c>
      <c r="M32" s="844"/>
      <c r="N32" s="1235"/>
    </row>
    <row r="33" spans="1:14">
      <c r="A33" s="1217"/>
      <c r="B33" s="844" t="s">
        <v>3256</v>
      </c>
      <c r="C33" s="844" t="s">
        <v>3074</v>
      </c>
      <c r="D33" s="1218" t="s">
        <v>3020</v>
      </c>
      <c r="E33" s="111" t="s">
        <v>3257</v>
      </c>
      <c r="F33" s="1219" t="s">
        <v>702</v>
      </c>
      <c r="G33" s="844" t="s">
        <v>3235</v>
      </c>
      <c r="H33" s="844" t="s">
        <v>3258</v>
      </c>
      <c r="I33" s="844" t="s">
        <v>3057</v>
      </c>
      <c r="J33" s="844" t="s">
        <v>3020</v>
      </c>
      <c r="K33" s="844"/>
      <c r="L33" s="844" t="s">
        <v>3084</v>
      </c>
      <c r="M33" s="844"/>
      <c r="N33" s="1235"/>
    </row>
    <row r="34" spans="1:14" ht="29.25">
      <c r="A34" s="1217"/>
      <c r="B34" s="844" t="s">
        <v>3259</v>
      </c>
      <c r="C34" s="844" t="s">
        <v>3071</v>
      </c>
      <c r="D34" s="1218" t="s">
        <v>3020</v>
      </c>
      <c r="E34" s="111" t="s">
        <v>3260</v>
      </c>
      <c r="F34" s="1219"/>
      <c r="G34" s="844"/>
      <c r="H34" s="844"/>
      <c r="I34" s="844"/>
      <c r="J34" s="844"/>
      <c r="K34" s="844"/>
      <c r="L34" s="844" t="s">
        <v>3171</v>
      </c>
      <c r="M34" s="844"/>
      <c r="N34" s="1235"/>
    </row>
    <row r="35" spans="1:14" ht="29.25">
      <c r="A35" s="1236" t="s">
        <v>3051</v>
      </c>
      <c r="B35" s="1220" t="s">
        <v>3261</v>
      </c>
      <c r="C35" s="1220" t="s">
        <v>3074</v>
      </c>
      <c r="D35" s="1237" t="s">
        <v>3020</v>
      </c>
      <c r="E35" s="1238" t="s">
        <v>3262</v>
      </c>
      <c r="F35" s="1221" t="s">
        <v>704</v>
      </c>
      <c r="G35" s="1220" t="s">
        <v>3171</v>
      </c>
      <c r="H35" s="1220" t="s">
        <v>3263</v>
      </c>
      <c r="I35" s="1220" t="s">
        <v>3057</v>
      </c>
      <c r="J35" s="1220" t="s">
        <v>3020</v>
      </c>
      <c r="K35" s="1220"/>
      <c r="L35" s="1220" t="s">
        <v>3084</v>
      </c>
      <c r="M35" s="1220"/>
      <c r="N35" s="1239"/>
    </row>
    <row r="36" spans="1:14">
      <c r="A36" s="2593" t="s">
        <v>3101</v>
      </c>
      <c r="B36" s="2594"/>
      <c r="C36" s="2594"/>
      <c r="D36" s="2594"/>
      <c r="E36" s="2594"/>
      <c r="F36" s="2594"/>
      <c r="G36" s="2594"/>
      <c r="H36" s="2594"/>
      <c r="I36" s="2594"/>
      <c r="J36" s="2594"/>
      <c r="K36" s="2594"/>
      <c r="L36" s="2594"/>
      <c r="M36" s="2594"/>
      <c r="N36" s="2595"/>
    </row>
    <row r="37" spans="1:14">
      <c r="A37" s="2572" t="s">
        <v>3029</v>
      </c>
      <c r="B37" s="2570" t="s">
        <v>2</v>
      </c>
      <c r="C37" s="2570" t="s">
        <v>3102</v>
      </c>
      <c r="D37" s="2570" t="s">
        <v>3068</v>
      </c>
      <c r="E37" s="2570" t="s">
        <v>3</v>
      </c>
      <c r="F37" s="2570" t="s">
        <v>3048</v>
      </c>
      <c r="G37" s="2570"/>
      <c r="H37" s="2570"/>
      <c r="I37" s="2570"/>
      <c r="J37" s="2570"/>
      <c r="K37" s="2570"/>
      <c r="L37" s="2570" t="s">
        <v>3069</v>
      </c>
      <c r="M37" s="2570"/>
      <c r="N37" s="2571" t="s">
        <v>3049</v>
      </c>
    </row>
    <row r="38" spans="1:14">
      <c r="A38" s="2572"/>
      <c r="B38" s="2570"/>
      <c r="C38" s="2570"/>
      <c r="D38" s="2570"/>
      <c r="E38" s="2570"/>
      <c r="F38" s="1194" t="s">
        <v>2</v>
      </c>
      <c r="G38" s="1194" t="s">
        <v>178</v>
      </c>
      <c r="H38" s="1194" t="s">
        <v>3033</v>
      </c>
      <c r="I38" s="1194" t="s">
        <v>3050</v>
      </c>
      <c r="J38" s="1194" t="s">
        <v>3030</v>
      </c>
      <c r="K38" s="1194" t="s">
        <v>3</v>
      </c>
      <c r="L38" s="1194" t="s">
        <v>178</v>
      </c>
      <c r="M38" s="1194" t="s">
        <v>3033</v>
      </c>
      <c r="N38" s="2571"/>
    </row>
    <row r="39" spans="1:14" ht="29.25">
      <c r="A39" s="1196" t="s">
        <v>3051</v>
      </c>
      <c r="B39" s="963" t="s">
        <v>3264</v>
      </c>
      <c r="C39" s="963" t="s">
        <v>3036</v>
      </c>
      <c r="D39" s="963" t="s">
        <v>3020</v>
      </c>
      <c r="E39" s="111" t="s">
        <v>3265</v>
      </c>
      <c r="F39" s="963"/>
      <c r="G39" s="963"/>
      <c r="H39" s="963"/>
      <c r="I39" s="963"/>
      <c r="J39" s="963"/>
      <c r="K39" s="963"/>
      <c r="L39" s="963" t="s">
        <v>3171</v>
      </c>
      <c r="M39" s="963" t="s">
        <v>3266</v>
      </c>
      <c r="N39" s="1197"/>
    </row>
    <row r="40" spans="1:14" ht="29.25">
      <c r="A40" s="1196" t="s">
        <v>3051</v>
      </c>
      <c r="B40" s="963" t="s">
        <v>3267</v>
      </c>
      <c r="C40" s="963" t="s">
        <v>3036</v>
      </c>
      <c r="D40" s="963" t="s">
        <v>3020</v>
      </c>
      <c r="E40" s="111" t="s">
        <v>3268</v>
      </c>
      <c r="F40" s="963"/>
      <c r="G40" s="963"/>
      <c r="H40" s="963"/>
      <c r="I40" s="963"/>
      <c r="J40" s="963"/>
      <c r="K40" s="963"/>
      <c r="L40" s="963" t="s">
        <v>3105</v>
      </c>
      <c r="M40" s="963" t="s">
        <v>3269</v>
      </c>
      <c r="N40" s="1197"/>
    </row>
    <row r="41" spans="1:14" ht="29.25">
      <c r="A41" s="1200" t="s">
        <v>3051</v>
      </c>
      <c r="B41" s="1201" t="s">
        <v>3270</v>
      </c>
      <c r="C41" s="1201" t="s">
        <v>3036</v>
      </c>
      <c r="D41" s="1201" t="s">
        <v>3020</v>
      </c>
      <c r="E41" s="1203" t="s">
        <v>3271</v>
      </c>
      <c r="F41" s="1201"/>
      <c r="G41" s="1201"/>
      <c r="H41" s="1201"/>
      <c r="I41" s="1201"/>
      <c r="J41" s="1201"/>
      <c r="K41" s="1201"/>
      <c r="L41" s="1201" t="s">
        <v>3038</v>
      </c>
      <c r="M41" s="1201" t="s">
        <v>701</v>
      </c>
      <c r="N41" s="1202"/>
    </row>
  </sheetData>
  <mergeCells count="62">
    <mergeCell ref="L37:M37"/>
    <mergeCell ref="N37:N38"/>
    <mergeCell ref="F26:K26"/>
    <mergeCell ref="L26:M26"/>
    <mergeCell ref="N26:N27"/>
    <mergeCell ref="A36:N36"/>
    <mergeCell ref="A37:A38"/>
    <mergeCell ref="B37:B38"/>
    <mergeCell ref="C37:C38"/>
    <mergeCell ref="D37:D38"/>
    <mergeCell ref="E37:E38"/>
    <mergeCell ref="F37:K37"/>
    <mergeCell ref="A26:A27"/>
    <mergeCell ref="B26:B27"/>
    <mergeCell ref="C26:C27"/>
    <mergeCell ref="D26:D27"/>
    <mergeCell ref="E26:E27"/>
    <mergeCell ref="G16:I16"/>
    <mergeCell ref="J16:N16"/>
    <mergeCell ref="A18:N18"/>
    <mergeCell ref="A19:A20"/>
    <mergeCell ref="B19:B20"/>
    <mergeCell ref="C19:C20"/>
    <mergeCell ref="D19:D20"/>
    <mergeCell ref="E19:L19"/>
    <mergeCell ref="M19:N20"/>
    <mergeCell ref="J20:L20"/>
    <mergeCell ref="J21:L21"/>
    <mergeCell ref="M21:N21"/>
    <mergeCell ref="J22:L22"/>
    <mergeCell ref="M22:N22"/>
    <mergeCell ref="A25:N25"/>
    <mergeCell ref="G12:I13"/>
    <mergeCell ref="J12:N13"/>
    <mergeCell ref="G14:I14"/>
    <mergeCell ref="J14:N14"/>
    <mergeCell ref="G15:I15"/>
    <mergeCell ref="J15:N15"/>
    <mergeCell ref="A7:E7"/>
    <mergeCell ref="B8:D8"/>
    <mergeCell ref="B9:D9"/>
    <mergeCell ref="B10:D10"/>
    <mergeCell ref="A11:N11"/>
    <mergeCell ref="A12:A13"/>
    <mergeCell ref="B12:B13"/>
    <mergeCell ref="C12:D12"/>
    <mergeCell ref="E12:E13"/>
    <mergeCell ref="F12:F13"/>
    <mergeCell ref="B6:E6"/>
    <mergeCell ref="A1:E1"/>
    <mergeCell ref="B2:E2"/>
    <mergeCell ref="B3:E3"/>
    <mergeCell ref="B4:E4"/>
    <mergeCell ref="B5:E5"/>
    <mergeCell ref="G17:I17"/>
    <mergeCell ref="J17:N17"/>
    <mergeCell ref="A22:A24"/>
    <mergeCell ref="B22:B24"/>
    <mergeCell ref="C22:C24"/>
    <mergeCell ref="D22:D24"/>
    <mergeCell ref="J23:L23"/>
    <mergeCell ref="J24:L24"/>
  </mergeCells>
  <hyperlinks>
    <hyperlink ref="A1:E1" location="Clases!A1" display="&lt;-Volver al inicio" xr:uid="{FF2A7690-05E4-48AE-A878-2445B109CD96}"/>
  </hyperlinks>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676DEE-F956-4F3C-A914-CFE9A2C209AE}">
  <sheetPr>
    <tabColor theme="4" tint="0.79998168889431442"/>
  </sheetPr>
  <dimension ref="A1:N44"/>
  <sheetViews>
    <sheetView topLeftCell="E25" workbookViewId="0">
      <selection activeCell="H29" sqref="H29"/>
    </sheetView>
  </sheetViews>
  <sheetFormatPr defaultRowHeight="15"/>
  <cols>
    <col min="1" max="1" width="16.140625" customWidth="1"/>
    <col min="2" max="2" width="20.140625" customWidth="1"/>
    <col min="3" max="3" width="19.42578125" customWidth="1"/>
    <col min="4" max="4" width="16.7109375" customWidth="1"/>
    <col min="5" max="5" width="27.28515625" customWidth="1"/>
    <col min="6" max="6" width="20.42578125" customWidth="1"/>
    <col min="7" max="7" width="19.140625" customWidth="1"/>
    <col min="8" max="8" width="18.5703125" customWidth="1"/>
    <col min="9" max="9" width="25.140625" bestFit="1" customWidth="1"/>
    <col min="12" max="12" width="19" customWidth="1"/>
  </cols>
  <sheetData>
    <row r="1" spans="1:14">
      <c r="A1" s="2540" t="s">
        <v>3113</v>
      </c>
      <c r="B1" s="2540"/>
      <c r="C1" s="2540"/>
      <c r="D1" s="2540"/>
      <c r="E1" s="2540"/>
      <c r="F1" s="2"/>
      <c r="G1" s="2"/>
      <c r="H1" s="2"/>
      <c r="I1" s="2"/>
      <c r="J1" s="2"/>
      <c r="K1" s="2"/>
      <c r="L1" s="2"/>
      <c r="M1" s="2"/>
      <c r="N1" s="2"/>
    </row>
    <row r="2" spans="1:14">
      <c r="A2" s="816" t="s">
        <v>60</v>
      </c>
      <c r="B2" s="2541" t="str">
        <f>Clases!A7</f>
        <v>Compra</v>
      </c>
      <c r="C2" s="2541"/>
      <c r="D2" s="2541"/>
      <c r="E2" s="2542"/>
      <c r="F2" s="2"/>
      <c r="G2" s="2"/>
      <c r="H2" s="2"/>
      <c r="I2" s="2"/>
      <c r="J2" s="2"/>
      <c r="K2" s="2"/>
      <c r="L2" s="2"/>
      <c r="M2" s="2"/>
      <c r="N2" s="2"/>
    </row>
    <row r="3" spans="1:14">
      <c r="A3" s="817" t="s">
        <v>61</v>
      </c>
      <c r="B3" s="2538" t="s">
        <v>3016</v>
      </c>
      <c r="C3" s="2538"/>
      <c r="D3" s="2538"/>
      <c r="E3" s="2539"/>
      <c r="F3" s="2"/>
      <c r="G3" s="2"/>
      <c r="H3" s="2"/>
      <c r="I3" s="2"/>
      <c r="J3" s="2"/>
      <c r="K3" s="2"/>
      <c r="L3" s="2"/>
      <c r="M3" s="2"/>
      <c r="N3" s="2"/>
    </row>
    <row r="4" spans="1:14">
      <c r="A4" s="817" t="s">
        <v>150</v>
      </c>
      <c r="B4" s="2538" t="str">
        <f>Clases!C7</f>
        <v>Clase que representa la transacción realizada por un comprador.</v>
      </c>
      <c r="C4" s="2538"/>
      <c r="D4" s="2538"/>
      <c r="E4" s="2539"/>
      <c r="F4" s="2"/>
      <c r="G4" s="2"/>
      <c r="H4" s="2"/>
      <c r="I4" s="2"/>
      <c r="J4" s="2"/>
      <c r="K4" s="2"/>
      <c r="L4" s="2"/>
      <c r="M4" s="2"/>
      <c r="N4" s="2"/>
    </row>
    <row r="5" spans="1:14">
      <c r="A5" s="817" t="s">
        <v>3017</v>
      </c>
      <c r="B5" s="2538" t="s">
        <v>3114</v>
      </c>
      <c r="C5" s="2538"/>
      <c r="D5" s="2538"/>
      <c r="E5" s="2539"/>
      <c r="F5" s="2"/>
      <c r="G5" s="2"/>
      <c r="H5" s="2"/>
      <c r="I5" s="2"/>
      <c r="J5" s="2"/>
      <c r="K5" s="2"/>
      <c r="L5" s="2"/>
      <c r="M5" s="2"/>
      <c r="N5" s="2"/>
    </row>
    <row r="6" spans="1:14">
      <c r="A6" s="817" t="s">
        <v>3019</v>
      </c>
      <c r="B6" s="2538" t="s">
        <v>3020</v>
      </c>
      <c r="C6" s="2538"/>
      <c r="D6" s="2538"/>
      <c r="E6" s="2539"/>
      <c r="F6" s="2"/>
      <c r="G6" s="2"/>
      <c r="H6" s="2"/>
      <c r="I6" s="2"/>
      <c r="J6" s="2"/>
      <c r="K6" s="2"/>
      <c r="L6" s="2"/>
      <c r="M6" s="2"/>
      <c r="N6" s="2"/>
    </row>
    <row r="7" spans="1:14">
      <c r="A7" s="2485" t="s">
        <v>3021</v>
      </c>
      <c r="B7" s="2486"/>
      <c r="C7" s="2486"/>
      <c r="D7" s="2486"/>
      <c r="E7" s="2487"/>
      <c r="F7" s="820"/>
      <c r="G7" s="820"/>
      <c r="H7" s="820"/>
      <c r="I7" s="820"/>
      <c r="J7" s="820"/>
      <c r="K7" s="820"/>
      <c r="L7" s="820"/>
      <c r="M7" s="820"/>
      <c r="N7" s="820"/>
    </row>
    <row r="8" spans="1:14">
      <c r="A8" s="821" t="s">
        <v>3022</v>
      </c>
      <c r="B8" s="2486" t="s">
        <v>3023</v>
      </c>
      <c r="C8" s="2486"/>
      <c r="D8" s="2486"/>
      <c r="E8" s="822" t="s">
        <v>3024</v>
      </c>
      <c r="F8" s="820"/>
      <c r="G8" s="820"/>
      <c r="H8" s="820"/>
      <c r="I8" s="820"/>
      <c r="J8" s="820"/>
      <c r="K8" s="820"/>
      <c r="L8" s="820"/>
      <c r="M8" s="820"/>
      <c r="N8" s="820"/>
    </row>
    <row r="9" spans="1:14">
      <c r="A9" s="823" t="s">
        <v>3025</v>
      </c>
      <c r="B9" s="2538" t="s">
        <v>3026</v>
      </c>
      <c r="C9" s="2538"/>
      <c r="D9" s="2538"/>
      <c r="E9" s="824" t="str">
        <f>Clases!A4</f>
        <v>Precio</v>
      </c>
      <c r="F9" s="2"/>
      <c r="G9" s="2"/>
      <c r="H9" s="2"/>
      <c r="I9" s="2"/>
      <c r="J9" s="2"/>
      <c r="K9" s="2"/>
      <c r="L9" s="2"/>
      <c r="M9" s="2"/>
      <c r="N9" s="2"/>
    </row>
    <row r="10" spans="1:14">
      <c r="A10" s="825" t="s">
        <v>3027</v>
      </c>
      <c r="B10" s="2543" t="s">
        <v>3028</v>
      </c>
      <c r="C10" s="2543"/>
      <c r="D10" s="2543"/>
      <c r="E10" s="826" t="str">
        <f>Clases!A8</f>
        <v>Comprador</v>
      </c>
      <c r="G10" s="2"/>
      <c r="H10" s="2"/>
      <c r="I10" s="2"/>
      <c r="J10" s="2"/>
      <c r="K10" s="2"/>
      <c r="L10" s="2"/>
      <c r="M10" s="2"/>
      <c r="N10" s="2"/>
    </row>
    <row r="11" spans="1:14">
      <c r="A11" s="2489" t="s">
        <v>170</v>
      </c>
      <c r="B11" s="2490"/>
      <c r="C11" s="2490"/>
      <c r="D11" s="2490"/>
      <c r="E11" s="2490"/>
      <c r="F11" s="2490"/>
      <c r="G11" s="2490"/>
      <c r="H11" s="2490"/>
      <c r="I11" s="2490"/>
      <c r="J11" s="2490"/>
      <c r="K11" s="2490"/>
      <c r="L11" s="2490"/>
      <c r="M11" s="2490"/>
      <c r="N11" s="2491"/>
    </row>
    <row r="12" spans="1:14">
      <c r="A12" s="2479" t="s">
        <v>3029</v>
      </c>
      <c r="B12" s="2480" t="s">
        <v>2</v>
      </c>
      <c r="C12" s="2480" t="s">
        <v>178</v>
      </c>
      <c r="D12" s="2480"/>
      <c r="E12" s="2480" t="s">
        <v>3030</v>
      </c>
      <c r="F12" s="2480" t="s">
        <v>3031</v>
      </c>
      <c r="G12" s="2480" t="s">
        <v>140</v>
      </c>
      <c r="H12" s="2480"/>
      <c r="I12" s="2480"/>
      <c r="J12" s="2480" t="s">
        <v>3032</v>
      </c>
      <c r="K12" s="2480"/>
      <c r="L12" s="2480"/>
      <c r="M12" s="2480"/>
      <c r="N12" s="2492"/>
    </row>
    <row r="13" spans="1:14">
      <c r="A13" s="2479"/>
      <c r="B13" s="2480"/>
      <c r="C13" s="827" t="s">
        <v>178</v>
      </c>
      <c r="D13" s="827" t="s">
        <v>3033</v>
      </c>
      <c r="E13" s="2480"/>
      <c r="F13" s="2480"/>
      <c r="G13" s="2480"/>
      <c r="H13" s="2480"/>
      <c r="I13" s="2480"/>
      <c r="J13" s="2480"/>
      <c r="K13" s="2480"/>
      <c r="L13" s="2480"/>
      <c r="M13" s="2480"/>
      <c r="N13" s="2492"/>
    </row>
    <row r="14" spans="1:14">
      <c r="A14" s="823" t="s">
        <v>3034</v>
      </c>
      <c r="B14" s="828" t="s">
        <v>100</v>
      </c>
      <c r="C14" s="828" t="s">
        <v>1826</v>
      </c>
      <c r="D14" s="828" t="s">
        <v>185</v>
      </c>
      <c r="E14" s="828" t="s">
        <v>3115</v>
      </c>
      <c r="F14" s="828" t="s">
        <v>3036</v>
      </c>
      <c r="G14" s="2538"/>
      <c r="H14" s="2538"/>
      <c r="I14" s="2538"/>
      <c r="J14" s="2538" t="s">
        <v>3037</v>
      </c>
      <c r="K14" s="2538"/>
      <c r="L14" s="2538"/>
      <c r="M14" s="2538"/>
      <c r="N14" s="2539"/>
    </row>
    <row r="15" spans="1:14">
      <c r="A15" s="823" t="s">
        <v>3034</v>
      </c>
      <c r="B15" s="828" t="s">
        <v>181</v>
      </c>
      <c r="C15" s="828" t="s">
        <v>3272</v>
      </c>
      <c r="D15" s="828"/>
      <c r="E15" s="828" t="s">
        <v>3020</v>
      </c>
      <c r="F15" s="828" t="s">
        <v>3036</v>
      </c>
      <c r="G15" s="2538"/>
      <c r="H15" s="2538"/>
      <c r="I15" s="2538"/>
      <c r="J15" s="2538" t="s">
        <v>3039</v>
      </c>
      <c r="K15" s="2538"/>
      <c r="L15" s="2538"/>
      <c r="M15" s="2538"/>
      <c r="N15" s="2539"/>
    </row>
    <row r="16" spans="1:14">
      <c r="A16" s="823" t="s">
        <v>3034</v>
      </c>
      <c r="B16" s="828" t="s">
        <v>3273</v>
      </c>
      <c r="C16" s="828" t="s">
        <v>31</v>
      </c>
      <c r="D16" s="828"/>
      <c r="E16" s="828" t="s">
        <v>3020</v>
      </c>
      <c r="F16" s="828" t="s">
        <v>3036</v>
      </c>
      <c r="G16" s="2538"/>
      <c r="H16" s="2538"/>
      <c r="I16" s="2538"/>
      <c r="J16" s="2538" t="s">
        <v>3041</v>
      </c>
      <c r="K16" s="2538"/>
      <c r="L16" s="2538"/>
      <c r="M16" s="2538"/>
      <c r="N16" s="2539"/>
    </row>
    <row r="17" spans="1:14">
      <c r="A17" s="823" t="s">
        <v>3034</v>
      </c>
      <c r="B17" s="828" t="s">
        <v>3274</v>
      </c>
      <c r="C17" s="828" t="s">
        <v>3275</v>
      </c>
      <c r="D17" s="828"/>
      <c r="E17" s="828" t="s">
        <v>3020</v>
      </c>
      <c r="F17" s="828"/>
      <c r="G17" s="818"/>
      <c r="H17" s="818"/>
      <c r="I17" s="818"/>
      <c r="J17" s="818"/>
      <c r="K17" s="818"/>
      <c r="L17" s="818"/>
      <c r="M17" s="818"/>
      <c r="N17" s="819"/>
    </row>
    <row r="18" spans="1:14">
      <c r="A18" s="2496" t="s">
        <v>3046</v>
      </c>
      <c r="B18" s="2497"/>
      <c r="C18" s="2497"/>
      <c r="D18" s="2497"/>
      <c r="E18" s="2497"/>
      <c r="F18" s="2497"/>
      <c r="G18" s="2497"/>
      <c r="H18" s="2497"/>
      <c r="I18" s="2497"/>
      <c r="J18" s="2497"/>
      <c r="K18" s="2497"/>
      <c r="L18" s="2497"/>
      <c r="M18" s="2497"/>
      <c r="N18" s="2498"/>
    </row>
    <row r="19" spans="1:14">
      <c r="A19" s="2493" t="s">
        <v>3029</v>
      </c>
      <c r="B19" s="2494" t="s">
        <v>2</v>
      </c>
      <c r="C19" s="2494" t="s">
        <v>3047</v>
      </c>
      <c r="D19" s="2494" t="s">
        <v>3</v>
      </c>
      <c r="E19" s="2494" t="s">
        <v>3048</v>
      </c>
      <c r="F19" s="2494"/>
      <c r="G19" s="2494"/>
      <c r="H19" s="2494"/>
      <c r="I19" s="2494"/>
      <c r="J19" s="2494"/>
      <c r="K19" s="2494"/>
      <c r="L19" s="2494"/>
      <c r="M19" s="2494" t="s">
        <v>3049</v>
      </c>
      <c r="N19" s="2499"/>
    </row>
    <row r="20" spans="1:14">
      <c r="A20" s="2493"/>
      <c r="B20" s="2494"/>
      <c r="C20" s="2494"/>
      <c r="D20" s="2494"/>
      <c r="E20" s="829" t="s">
        <v>2</v>
      </c>
      <c r="F20" s="829" t="s">
        <v>178</v>
      </c>
      <c r="G20" s="829" t="s">
        <v>3033</v>
      </c>
      <c r="H20" s="829" t="s">
        <v>3050</v>
      </c>
      <c r="I20" s="829" t="s">
        <v>3030</v>
      </c>
      <c r="J20" s="2494" t="s">
        <v>3</v>
      </c>
      <c r="K20" s="2494"/>
      <c r="L20" s="2494"/>
      <c r="M20" s="2494"/>
      <c r="N20" s="2499"/>
    </row>
    <row r="21" spans="1:14" ht="74.25" customHeight="1">
      <c r="A21" s="823" t="s">
        <v>3051</v>
      </c>
      <c r="B21" s="828" t="s">
        <v>1295</v>
      </c>
      <c r="C21" s="828" t="s">
        <v>3276</v>
      </c>
      <c r="D21" s="1" t="s">
        <v>3277</v>
      </c>
      <c r="E21" s="828"/>
      <c r="F21" s="828"/>
      <c r="G21" s="828"/>
      <c r="H21" s="828"/>
      <c r="I21" s="828" t="s">
        <v>3020</v>
      </c>
      <c r="J21" s="2586"/>
      <c r="K21" s="2587"/>
      <c r="L21" s="2588"/>
      <c r="M21" s="2559"/>
      <c r="N21" s="2561"/>
    </row>
    <row r="22" spans="1:14" ht="30" customHeight="1">
      <c r="A22" s="2604" t="s">
        <v>3051</v>
      </c>
      <c r="B22" s="2607" t="s">
        <v>1295</v>
      </c>
      <c r="C22" s="2607" t="s">
        <v>3278</v>
      </c>
      <c r="D22" s="2608" t="s">
        <v>3279</v>
      </c>
      <c r="E22" s="1187" t="s">
        <v>3280</v>
      </c>
      <c r="F22" s="1188" t="s">
        <v>3272</v>
      </c>
      <c r="G22" s="828"/>
      <c r="H22" s="828" t="s">
        <v>3281</v>
      </c>
      <c r="I22" s="828" t="s">
        <v>3020</v>
      </c>
      <c r="J22" s="2613" t="s">
        <v>3282</v>
      </c>
      <c r="K22" s="2614"/>
      <c r="L22" s="2615"/>
      <c r="M22" s="830"/>
      <c r="N22" s="831"/>
    </row>
    <row r="23" spans="1:14" ht="27" customHeight="1">
      <c r="A23" s="2605"/>
      <c r="B23" s="2608"/>
      <c r="C23" s="2608"/>
      <c r="D23" s="2608"/>
      <c r="E23" s="1187" t="s">
        <v>3283</v>
      </c>
      <c r="F23" s="1188" t="s">
        <v>31</v>
      </c>
      <c r="G23" s="828"/>
      <c r="H23" s="828" t="s">
        <v>3281</v>
      </c>
      <c r="I23" s="828" t="s">
        <v>3020</v>
      </c>
      <c r="J23" s="2610" t="s">
        <v>3284</v>
      </c>
      <c r="K23" s="2611"/>
      <c r="L23" s="2612"/>
      <c r="M23" s="830"/>
      <c r="N23" s="831"/>
    </row>
    <row r="24" spans="1:14" ht="37.5" customHeight="1">
      <c r="A24" s="2606"/>
      <c r="B24" s="2609"/>
      <c r="C24" s="2609"/>
      <c r="D24" s="2609"/>
      <c r="E24" s="1187" t="s">
        <v>3285</v>
      </c>
      <c r="F24" s="1188" t="s">
        <v>3274</v>
      </c>
      <c r="G24" s="828"/>
      <c r="H24" s="828" t="s">
        <v>3281</v>
      </c>
      <c r="I24" s="828" t="s">
        <v>3020</v>
      </c>
      <c r="J24" s="2586" t="s">
        <v>3286</v>
      </c>
      <c r="K24" s="2587"/>
      <c r="L24" s="2588"/>
      <c r="M24" s="2559"/>
      <c r="N24" s="2561"/>
    </row>
    <row r="25" spans="1:14">
      <c r="A25" s="2590" t="s">
        <v>3066</v>
      </c>
      <c r="B25" s="2591"/>
      <c r="C25" s="2591"/>
      <c r="D25" s="2591"/>
      <c r="E25" s="2591"/>
      <c r="F25" s="2591"/>
      <c r="G25" s="2591"/>
      <c r="H25" s="2591"/>
      <c r="I25" s="2591"/>
      <c r="J25" s="2591"/>
      <c r="K25" s="2591"/>
      <c r="L25" s="2591"/>
      <c r="M25" s="2591"/>
      <c r="N25" s="2592"/>
    </row>
    <row r="26" spans="1:14">
      <c r="A26" s="2552" t="s">
        <v>3029</v>
      </c>
      <c r="B26" s="2545" t="s">
        <v>2</v>
      </c>
      <c r="C26" s="2545" t="s">
        <v>3067</v>
      </c>
      <c r="D26" s="2545" t="s">
        <v>3068</v>
      </c>
      <c r="E26" s="2545" t="s">
        <v>3</v>
      </c>
      <c r="F26" s="2545" t="s">
        <v>3048</v>
      </c>
      <c r="G26" s="2545"/>
      <c r="H26" s="2545"/>
      <c r="I26" s="2545"/>
      <c r="J26" s="2545"/>
      <c r="K26" s="2545"/>
      <c r="L26" s="2545" t="s">
        <v>3069</v>
      </c>
      <c r="M26" s="2545"/>
      <c r="N26" s="2551" t="s">
        <v>3049</v>
      </c>
    </row>
    <row r="27" spans="1:14">
      <c r="A27" s="2552"/>
      <c r="B27" s="2501"/>
      <c r="C27" s="2501"/>
      <c r="D27" s="2501"/>
      <c r="E27" s="2501"/>
      <c r="F27" s="1192" t="s">
        <v>2</v>
      </c>
      <c r="G27" s="1192" t="s">
        <v>178</v>
      </c>
      <c r="H27" s="1192" t="s">
        <v>3033</v>
      </c>
      <c r="I27" s="1192" t="s">
        <v>3050</v>
      </c>
      <c r="J27" s="1192" t="s">
        <v>3030</v>
      </c>
      <c r="K27" s="1192" t="s">
        <v>3</v>
      </c>
      <c r="L27" s="1192" t="s">
        <v>178</v>
      </c>
      <c r="M27" s="1192" t="s">
        <v>3033</v>
      </c>
      <c r="N27" s="2551"/>
    </row>
    <row r="28" spans="1:14" ht="31.5" customHeight="1">
      <c r="A28" s="1190" t="s">
        <v>3051</v>
      </c>
      <c r="B28" s="44" t="s">
        <v>3070</v>
      </c>
      <c r="C28" s="44" t="s">
        <v>3071</v>
      </c>
      <c r="D28" s="44" t="s">
        <v>3020</v>
      </c>
      <c r="E28" s="111" t="s">
        <v>3287</v>
      </c>
      <c r="F28" s="963"/>
      <c r="G28" s="963"/>
      <c r="H28" s="963"/>
      <c r="I28" s="963"/>
      <c r="J28" s="963"/>
      <c r="K28" s="963"/>
      <c r="L28" s="963" t="s">
        <v>3126</v>
      </c>
      <c r="M28" s="963"/>
      <c r="N28" s="1191"/>
    </row>
    <row r="29" spans="1:14" ht="29.25">
      <c r="A29" s="1190" t="s">
        <v>3051</v>
      </c>
      <c r="B29" s="963" t="s">
        <v>3073</v>
      </c>
      <c r="C29" s="963" t="s">
        <v>3074</v>
      </c>
      <c r="D29" s="963" t="s">
        <v>3020</v>
      </c>
      <c r="E29" s="111" t="s">
        <v>3288</v>
      </c>
      <c r="F29" s="963" t="s">
        <v>100</v>
      </c>
      <c r="G29" s="963" t="s">
        <v>185</v>
      </c>
      <c r="H29" s="963" t="s">
        <v>3128</v>
      </c>
      <c r="I29" s="963" t="s">
        <v>3057</v>
      </c>
      <c r="J29" s="963" t="s">
        <v>3020</v>
      </c>
      <c r="K29" s="963"/>
      <c r="L29" s="963" t="s">
        <v>3084</v>
      </c>
      <c r="M29" s="963"/>
      <c r="N29" s="1191"/>
    </row>
    <row r="30" spans="1:14" ht="29.25">
      <c r="A30" s="1190" t="s">
        <v>3051</v>
      </c>
      <c r="B30" s="963" t="s">
        <v>3289</v>
      </c>
      <c r="C30" s="963" t="s">
        <v>3071</v>
      </c>
      <c r="D30" s="963" t="s">
        <v>3020</v>
      </c>
      <c r="E30" s="111" t="s">
        <v>3290</v>
      </c>
      <c r="F30" s="963"/>
      <c r="G30" s="963"/>
      <c r="H30" s="963"/>
      <c r="I30" s="963"/>
      <c r="J30" s="963"/>
      <c r="K30" s="963"/>
      <c r="L30" t="s">
        <v>3272</v>
      </c>
      <c r="M30" s="963"/>
      <c r="N30" s="1191"/>
    </row>
    <row r="31" spans="1:14" ht="29.25">
      <c r="A31" s="1190" t="s">
        <v>3051</v>
      </c>
      <c r="B31" s="963" t="s">
        <v>3291</v>
      </c>
      <c r="C31" s="963" t="s">
        <v>3074</v>
      </c>
      <c r="D31" s="963" t="s">
        <v>3020</v>
      </c>
      <c r="E31" s="111" t="s">
        <v>3292</v>
      </c>
      <c r="F31" s="963" t="s">
        <v>3293</v>
      </c>
      <c r="G31" t="s">
        <v>3272</v>
      </c>
      <c r="H31" s="963"/>
      <c r="I31" s="963" t="s">
        <v>3057</v>
      </c>
      <c r="J31" s="963" t="s">
        <v>3020</v>
      </c>
      <c r="K31" s="963"/>
      <c r="L31" s="963" t="s">
        <v>3084</v>
      </c>
      <c r="M31" s="963"/>
      <c r="N31" s="1191"/>
    </row>
    <row r="32" spans="1:14" ht="29.25">
      <c r="A32" s="1190" t="s">
        <v>3051</v>
      </c>
      <c r="B32" s="963" t="s">
        <v>3294</v>
      </c>
      <c r="C32" s="963" t="s">
        <v>3071</v>
      </c>
      <c r="D32" s="963" t="s">
        <v>3020</v>
      </c>
      <c r="E32" s="111" t="s">
        <v>3295</v>
      </c>
      <c r="F32" s="963"/>
      <c r="G32" s="963"/>
      <c r="H32" s="963"/>
      <c r="I32" s="963"/>
      <c r="J32" s="963"/>
      <c r="K32" s="963"/>
      <c r="L32" s="963" t="s">
        <v>1570</v>
      </c>
      <c r="M32" s="963"/>
      <c r="N32" s="1191"/>
    </row>
    <row r="33" spans="1:14" ht="29.25">
      <c r="A33" s="1190" t="s">
        <v>3051</v>
      </c>
      <c r="B33" s="963" t="s">
        <v>3296</v>
      </c>
      <c r="C33" s="963" t="s">
        <v>3074</v>
      </c>
      <c r="D33" s="963" t="s">
        <v>3020</v>
      </c>
      <c r="E33" s="111" t="s">
        <v>3297</v>
      </c>
      <c r="F33" s="963" t="s">
        <v>3283</v>
      </c>
      <c r="G33" t="s">
        <v>31</v>
      </c>
      <c r="H33" s="963"/>
      <c r="I33" s="963" t="s">
        <v>3057</v>
      </c>
      <c r="J33" s="963" t="s">
        <v>3020</v>
      </c>
      <c r="K33" s="963"/>
      <c r="L33" s="963" t="s">
        <v>3084</v>
      </c>
      <c r="M33" s="963"/>
      <c r="N33" s="1191"/>
    </row>
    <row r="34" spans="1:14" ht="43.5">
      <c r="A34" s="1190" t="s">
        <v>3051</v>
      </c>
      <c r="B34" s="963" t="s">
        <v>3298</v>
      </c>
      <c r="C34" s="963" t="s">
        <v>3071</v>
      </c>
      <c r="D34" s="963" t="s">
        <v>3020</v>
      </c>
      <c r="E34" s="111" t="s">
        <v>3299</v>
      </c>
      <c r="F34" s="963"/>
      <c r="G34" s="963"/>
      <c r="H34" s="963"/>
      <c r="I34" s="963"/>
      <c r="J34" s="963"/>
      <c r="K34" s="963"/>
      <c r="L34" s="963" t="s">
        <v>3285</v>
      </c>
      <c r="M34" s="963"/>
      <c r="N34" s="1191"/>
    </row>
    <row r="35" spans="1:14" ht="29.25">
      <c r="A35" s="1190" t="s">
        <v>3051</v>
      </c>
      <c r="B35" s="963" t="s">
        <v>3300</v>
      </c>
      <c r="C35" s="963" t="s">
        <v>3074</v>
      </c>
      <c r="D35" s="963" t="s">
        <v>3020</v>
      </c>
      <c r="E35" s="111" t="s">
        <v>3301</v>
      </c>
      <c r="F35" s="963" t="s">
        <v>3274</v>
      </c>
      <c r="G35" t="s">
        <v>3274</v>
      </c>
      <c r="H35" s="963"/>
      <c r="I35" s="963" t="s">
        <v>3057</v>
      </c>
      <c r="J35" s="963" t="s">
        <v>3020</v>
      </c>
      <c r="K35" s="963"/>
      <c r="L35" s="963" t="s">
        <v>3084</v>
      </c>
      <c r="M35" s="963"/>
      <c r="N35" s="1191"/>
    </row>
    <row r="36" spans="1:14">
      <c r="A36" s="2553" t="s">
        <v>3101</v>
      </c>
      <c r="B36" s="2554"/>
      <c r="C36" s="2554"/>
      <c r="D36" s="2554"/>
      <c r="E36" s="2554"/>
      <c r="F36" s="2554"/>
      <c r="G36" s="2554"/>
      <c r="H36" s="2554"/>
      <c r="I36" s="2554"/>
      <c r="J36" s="2554"/>
      <c r="K36" s="2554"/>
      <c r="L36" s="2554"/>
      <c r="M36" s="2554"/>
      <c r="N36" s="2555"/>
    </row>
    <row r="37" spans="1:14">
      <c r="A37" s="2572" t="s">
        <v>3029</v>
      </c>
      <c r="B37" s="2570" t="s">
        <v>2</v>
      </c>
      <c r="C37" s="2570" t="s">
        <v>3102</v>
      </c>
      <c r="D37" s="2570" t="s">
        <v>3068</v>
      </c>
      <c r="E37" s="2570" t="s">
        <v>3</v>
      </c>
      <c r="F37" s="2570" t="s">
        <v>3048</v>
      </c>
      <c r="G37" s="2570"/>
      <c r="H37" s="2570"/>
      <c r="I37" s="2570"/>
      <c r="J37" s="2570"/>
      <c r="K37" s="2570"/>
      <c r="L37" s="2570" t="s">
        <v>3069</v>
      </c>
      <c r="M37" s="2570"/>
      <c r="N37" s="2571" t="s">
        <v>3049</v>
      </c>
    </row>
    <row r="38" spans="1:14">
      <c r="A38" s="2572"/>
      <c r="B38" s="2570"/>
      <c r="C38" s="2570"/>
      <c r="D38" s="2570"/>
      <c r="E38" s="2570"/>
      <c r="F38" s="1194" t="s">
        <v>2</v>
      </c>
      <c r="G38" s="1206" t="s">
        <v>178</v>
      </c>
      <c r="H38" s="1206" t="s">
        <v>3033</v>
      </c>
      <c r="I38" s="1206" t="s">
        <v>3050</v>
      </c>
      <c r="J38" s="1194" t="s">
        <v>3030</v>
      </c>
      <c r="K38" s="1194" t="s">
        <v>3</v>
      </c>
      <c r="L38" s="1194" t="s">
        <v>178</v>
      </c>
      <c r="M38" s="1194" t="s">
        <v>3033</v>
      </c>
      <c r="N38" s="2571"/>
    </row>
    <row r="39" spans="1:14" ht="29.25" customHeight="1">
      <c r="A39" s="2596" t="s">
        <v>3051</v>
      </c>
      <c r="B39" s="2389" t="s">
        <v>3302</v>
      </c>
      <c r="C39" s="2389" t="s">
        <v>3036</v>
      </c>
      <c r="D39" s="2389" t="s">
        <v>3020</v>
      </c>
      <c r="E39" s="2601" t="s">
        <v>3303</v>
      </c>
      <c r="F39" s="1204" t="s">
        <v>3304</v>
      </c>
      <c r="G39" s="44" t="s">
        <v>3272</v>
      </c>
      <c r="H39" s="44" t="s">
        <v>3305</v>
      </c>
      <c r="I39" s="963" t="s">
        <v>3057</v>
      </c>
      <c r="J39" s="1205"/>
      <c r="K39" s="963"/>
      <c r="L39" s="963" t="s">
        <v>3084</v>
      </c>
      <c r="M39" s="963"/>
      <c r="N39" s="1197"/>
    </row>
    <row r="40" spans="1:14">
      <c r="A40" s="2597"/>
      <c r="B40" s="2599"/>
      <c r="C40" s="2599"/>
      <c r="D40" s="2599"/>
      <c r="E40" s="2602"/>
      <c r="F40" s="1204" t="s">
        <v>3285</v>
      </c>
      <c r="G40" s="963" t="s">
        <v>3274</v>
      </c>
      <c r="H40" s="44" t="s">
        <v>3306</v>
      </c>
      <c r="I40" s="963" t="s">
        <v>3057</v>
      </c>
      <c r="J40" s="1205"/>
      <c r="K40" s="963"/>
      <c r="L40" s="963"/>
      <c r="M40" s="963"/>
      <c r="N40" s="1197"/>
    </row>
    <row r="41" spans="1:14">
      <c r="A41" s="2598"/>
      <c r="B41" s="2600"/>
      <c r="C41" s="2600"/>
      <c r="D41" s="2600"/>
      <c r="E41" s="2603"/>
      <c r="F41" s="1204" t="s">
        <v>3283</v>
      </c>
      <c r="G41" s="44" t="s">
        <v>31</v>
      </c>
      <c r="H41" s="44" t="s">
        <v>3307</v>
      </c>
      <c r="I41" s="963" t="s">
        <v>3057</v>
      </c>
      <c r="J41" s="1205"/>
      <c r="K41" s="963"/>
      <c r="L41" s="963"/>
      <c r="M41" s="963"/>
      <c r="N41" s="1197"/>
    </row>
    <row r="42" spans="1:14" ht="43.5">
      <c r="A42" s="1196" t="s">
        <v>3051</v>
      </c>
      <c r="B42" s="963" t="s">
        <v>3308</v>
      </c>
      <c r="C42" s="963" t="s">
        <v>3036</v>
      </c>
      <c r="D42" s="963" t="s">
        <v>3020</v>
      </c>
      <c r="E42" s="111" t="s">
        <v>3309</v>
      </c>
      <c r="F42" s="963"/>
      <c r="G42" s="1207"/>
      <c r="H42" s="1207"/>
      <c r="I42" s="1207"/>
      <c r="J42" s="963"/>
      <c r="K42" s="963"/>
      <c r="L42" s="963" t="s">
        <v>1570</v>
      </c>
      <c r="M42" s="963"/>
      <c r="N42" s="1197"/>
    </row>
    <row r="43" spans="1:14" ht="43.5">
      <c r="A43" s="1198" t="s">
        <v>3051</v>
      </c>
      <c r="B43" s="44" t="s">
        <v>3310</v>
      </c>
      <c r="C43" s="44" t="s">
        <v>3036</v>
      </c>
      <c r="D43" s="44" t="s">
        <v>3020</v>
      </c>
      <c r="E43" s="111" t="s">
        <v>3311</v>
      </c>
      <c r="F43" s="44"/>
      <c r="G43" s="44"/>
      <c r="H43" s="44"/>
      <c r="I43" s="44"/>
      <c r="J43" s="44"/>
      <c r="K43" s="44"/>
      <c r="L43" s="44" t="s">
        <v>3105</v>
      </c>
      <c r="M43" s="44"/>
      <c r="N43" s="1199"/>
    </row>
    <row r="44" spans="1:14" ht="29.25">
      <c r="A44" s="1200" t="s">
        <v>3051</v>
      </c>
      <c r="B44" s="1201" t="s">
        <v>3312</v>
      </c>
      <c r="C44" s="1201" t="s">
        <v>3036</v>
      </c>
      <c r="D44" s="1201" t="s">
        <v>3020</v>
      </c>
      <c r="E44" s="1203" t="s">
        <v>3313</v>
      </c>
      <c r="F44" s="1201" t="s">
        <v>3196</v>
      </c>
      <c r="G44" s="1201" t="s">
        <v>3038</v>
      </c>
      <c r="H44" s="1201" t="s">
        <v>3314</v>
      </c>
      <c r="I44" s="1201" t="s">
        <v>3281</v>
      </c>
      <c r="J44" s="1201"/>
      <c r="K44" s="1201"/>
      <c r="L44" s="1201" t="s">
        <v>3038</v>
      </c>
      <c r="M44" s="1201"/>
      <c r="N44" s="1202"/>
    </row>
  </sheetData>
  <mergeCells count="65">
    <mergeCell ref="A22:A24"/>
    <mergeCell ref="B22:B24"/>
    <mergeCell ref="C22:C24"/>
    <mergeCell ref="D22:D24"/>
    <mergeCell ref="J23:L23"/>
    <mergeCell ref="J22:L22"/>
    <mergeCell ref="L37:M37"/>
    <mergeCell ref="N37:N38"/>
    <mergeCell ref="F26:K26"/>
    <mergeCell ref="L26:M26"/>
    <mergeCell ref="N26:N27"/>
    <mergeCell ref="A36:N36"/>
    <mergeCell ref="A37:A38"/>
    <mergeCell ref="B37:B38"/>
    <mergeCell ref="C37:C38"/>
    <mergeCell ref="D37:D38"/>
    <mergeCell ref="E37:E38"/>
    <mergeCell ref="F37:K37"/>
    <mergeCell ref="A26:A27"/>
    <mergeCell ref="B26:B27"/>
    <mergeCell ref="C26:C27"/>
    <mergeCell ref="D26:D27"/>
    <mergeCell ref="E26:E27"/>
    <mergeCell ref="G16:I16"/>
    <mergeCell ref="J16:N16"/>
    <mergeCell ref="A18:N18"/>
    <mergeCell ref="A19:A20"/>
    <mergeCell ref="B19:B20"/>
    <mergeCell ref="C19:C20"/>
    <mergeCell ref="D19:D20"/>
    <mergeCell ref="E19:L19"/>
    <mergeCell ref="M19:N20"/>
    <mergeCell ref="J20:L20"/>
    <mergeCell ref="J21:L21"/>
    <mergeCell ref="M21:N21"/>
    <mergeCell ref="J24:L24"/>
    <mergeCell ref="M24:N24"/>
    <mergeCell ref="A25:N25"/>
    <mergeCell ref="G12:I13"/>
    <mergeCell ref="J12:N13"/>
    <mergeCell ref="G14:I14"/>
    <mergeCell ref="J14:N14"/>
    <mergeCell ref="G15:I15"/>
    <mergeCell ref="J15:N15"/>
    <mergeCell ref="A7:E7"/>
    <mergeCell ref="B8:D8"/>
    <mergeCell ref="B9:D9"/>
    <mergeCell ref="B10:D10"/>
    <mergeCell ref="A11:N11"/>
    <mergeCell ref="A12:A13"/>
    <mergeCell ref="B12:B13"/>
    <mergeCell ref="C12:D12"/>
    <mergeCell ref="E12:E13"/>
    <mergeCell ref="F12:F13"/>
    <mergeCell ref="B6:E6"/>
    <mergeCell ref="A1:E1"/>
    <mergeCell ref="B2:E2"/>
    <mergeCell ref="B3:E3"/>
    <mergeCell ref="B4:E4"/>
    <mergeCell ref="B5:E5"/>
    <mergeCell ref="A39:A41"/>
    <mergeCell ref="B39:B41"/>
    <mergeCell ref="C39:C41"/>
    <mergeCell ref="D39:D41"/>
    <mergeCell ref="E39:E41"/>
  </mergeCells>
  <hyperlinks>
    <hyperlink ref="A1:E1" location="Clases!A1" display="&lt;-Volver al inicio" xr:uid="{B2C0E447-F21F-4125-9D90-724D28F0CDFC}"/>
  </hyperlinks>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FBB324-A85A-42FF-9A81-C10AE4675CEF}">
  <sheetPr>
    <tabColor theme="4" tint="0.79998168889431442"/>
  </sheetPr>
  <dimension ref="A1:N69"/>
  <sheetViews>
    <sheetView topLeftCell="A63" workbookViewId="0">
      <selection activeCell="E71" sqref="E71"/>
    </sheetView>
  </sheetViews>
  <sheetFormatPr defaultRowHeight="15"/>
  <cols>
    <col min="1" max="1" width="19.28515625" customWidth="1"/>
    <col min="2" max="2" width="21.28515625" customWidth="1"/>
    <col min="3" max="3" width="16.28515625" customWidth="1"/>
    <col min="4" max="4" width="20.5703125" customWidth="1"/>
    <col min="5" max="5" width="25.7109375" customWidth="1"/>
    <col min="6" max="6" width="17.5703125" customWidth="1"/>
    <col min="7" max="7" width="20.7109375" customWidth="1"/>
    <col min="8" max="8" width="15.7109375" customWidth="1"/>
    <col min="10" max="10" width="19.7109375" customWidth="1"/>
    <col min="12" max="12" width="13" customWidth="1"/>
    <col min="13" max="13" width="13.7109375" customWidth="1"/>
    <col min="14" max="14" width="11.7109375" customWidth="1"/>
  </cols>
  <sheetData>
    <row r="1" spans="1:14">
      <c r="A1" s="2540" t="s">
        <v>3113</v>
      </c>
      <c r="B1" s="2540"/>
      <c r="C1" s="2540"/>
      <c r="D1" s="2540"/>
      <c r="E1" s="2540"/>
      <c r="F1" s="2"/>
      <c r="G1" s="2"/>
      <c r="H1" s="2"/>
      <c r="I1" s="2"/>
      <c r="J1" s="2"/>
      <c r="K1" s="2"/>
      <c r="L1" s="2"/>
      <c r="M1" s="2"/>
      <c r="N1" s="2"/>
    </row>
    <row r="2" spans="1:14">
      <c r="A2" s="816" t="s">
        <v>60</v>
      </c>
      <c r="B2" s="2541" t="str">
        <f>Clases!A8</f>
        <v>Comprador</v>
      </c>
      <c r="C2" s="2541"/>
      <c r="D2" s="2541"/>
      <c r="E2" s="2542"/>
      <c r="F2" s="2"/>
      <c r="G2" s="2"/>
      <c r="H2" s="2"/>
      <c r="I2" s="2"/>
      <c r="J2" s="2"/>
      <c r="K2" s="2"/>
      <c r="L2" s="2"/>
      <c r="M2" s="2"/>
      <c r="N2" s="2"/>
    </row>
    <row r="3" spans="1:14">
      <c r="A3" s="817" t="s">
        <v>61</v>
      </c>
      <c r="B3" s="2538" t="s">
        <v>3016</v>
      </c>
      <c r="C3" s="2538"/>
      <c r="D3" s="2538"/>
      <c r="E3" s="2539"/>
      <c r="F3" s="2"/>
      <c r="G3" s="2"/>
      <c r="H3" s="2"/>
      <c r="I3" s="2"/>
      <c r="J3" s="2"/>
      <c r="K3" s="2"/>
      <c r="L3" s="2"/>
      <c r="M3" s="2"/>
      <c r="N3" s="2"/>
    </row>
    <row r="4" spans="1:14">
      <c r="A4" s="817" t="s">
        <v>150</v>
      </c>
      <c r="B4" s="2538" t="str">
        <f>Clases!C8</f>
        <v>Clase que representa al usuario que realiza una compra.</v>
      </c>
      <c r="C4" s="2538"/>
      <c r="D4" s="2538"/>
      <c r="E4" s="2539"/>
      <c r="F4" s="2"/>
      <c r="G4" s="2"/>
      <c r="H4" s="2"/>
      <c r="I4" s="2"/>
      <c r="J4" s="2"/>
      <c r="K4" s="2"/>
      <c r="L4" s="2"/>
      <c r="M4" s="2"/>
      <c r="N4" s="2"/>
    </row>
    <row r="5" spans="1:14">
      <c r="A5" s="817" t="s">
        <v>3017</v>
      </c>
      <c r="B5" s="2538" t="s">
        <v>3114</v>
      </c>
      <c r="C5" s="2538"/>
      <c r="D5" s="2538"/>
      <c r="E5" s="2539"/>
      <c r="F5" s="2"/>
      <c r="G5" s="2"/>
      <c r="H5" s="2"/>
      <c r="I5" s="2"/>
      <c r="J5" s="2"/>
      <c r="K5" s="2"/>
      <c r="L5" s="2"/>
      <c r="M5" s="2"/>
      <c r="N5" s="2"/>
    </row>
    <row r="6" spans="1:14">
      <c r="A6" s="817" t="s">
        <v>3019</v>
      </c>
      <c r="B6" s="2538" t="s">
        <v>3020</v>
      </c>
      <c r="C6" s="2538"/>
      <c r="D6" s="2538"/>
      <c r="E6" s="2539"/>
      <c r="F6" s="2"/>
      <c r="G6" s="2"/>
      <c r="H6" s="2"/>
      <c r="I6" s="2"/>
      <c r="J6" s="2"/>
      <c r="K6" s="2"/>
      <c r="L6" s="2"/>
      <c r="M6" s="2"/>
      <c r="N6" s="2"/>
    </row>
    <row r="7" spans="1:14">
      <c r="A7" s="2485" t="s">
        <v>3021</v>
      </c>
      <c r="B7" s="2486"/>
      <c r="C7" s="2486"/>
      <c r="D7" s="2486"/>
      <c r="E7" s="2487"/>
      <c r="F7" s="820"/>
      <c r="G7" s="820"/>
      <c r="H7" s="820"/>
      <c r="I7" s="820"/>
      <c r="J7" s="820"/>
      <c r="K7" s="820"/>
      <c r="L7" s="820"/>
      <c r="M7" s="820"/>
      <c r="N7" s="820"/>
    </row>
    <row r="8" spans="1:14">
      <c r="A8" s="821" t="s">
        <v>3022</v>
      </c>
      <c r="B8" s="2486" t="s">
        <v>3023</v>
      </c>
      <c r="C8" s="2486"/>
      <c r="D8" s="2486"/>
      <c r="E8" s="822" t="s">
        <v>3024</v>
      </c>
      <c r="F8" s="820"/>
      <c r="G8" s="820"/>
      <c r="H8" s="820"/>
      <c r="I8" s="820"/>
      <c r="J8" s="820"/>
      <c r="K8" s="820"/>
      <c r="L8" s="820"/>
      <c r="M8" s="820"/>
      <c r="N8" s="820"/>
    </row>
    <row r="9" spans="1:14">
      <c r="A9" s="823" t="s">
        <v>3025</v>
      </c>
      <c r="B9" s="2538" t="s">
        <v>3026</v>
      </c>
      <c r="C9" s="2538"/>
      <c r="D9" s="2538"/>
      <c r="E9" s="824" t="s">
        <v>3315</v>
      </c>
      <c r="F9" s="2"/>
      <c r="G9" s="2"/>
      <c r="H9" s="2"/>
      <c r="I9" s="2"/>
      <c r="J9" s="2"/>
      <c r="K9" s="2"/>
      <c r="L9" s="2"/>
      <c r="M9" s="2"/>
      <c r="N9" s="2"/>
    </row>
    <row r="10" spans="1:14">
      <c r="A10" s="825" t="s">
        <v>3027</v>
      </c>
      <c r="B10" s="2543" t="s">
        <v>3028</v>
      </c>
      <c r="C10" s="2543"/>
      <c r="D10" s="2543"/>
      <c r="E10" s="826" t="s">
        <v>5</v>
      </c>
      <c r="G10" s="2"/>
      <c r="H10" s="2"/>
      <c r="I10" s="2"/>
      <c r="J10" s="2"/>
      <c r="K10" s="2"/>
      <c r="L10" s="2"/>
      <c r="M10" s="2"/>
      <c r="N10" s="2"/>
    </row>
    <row r="11" spans="1:14">
      <c r="A11" s="2489" t="s">
        <v>170</v>
      </c>
      <c r="B11" s="2490"/>
      <c r="C11" s="2490"/>
      <c r="D11" s="2490"/>
      <c r="E11" s="2490"/>
      <c r="F11" s="2490"/>
      <c r="G11" s="2490"/>
      <c r="H11" s="2490"/>
      <c r="I11" s="2490"/>
      <c r="J11" s="2490"/>
      <c r="K11" s="2490"/>
      <c r="L11" s="2490"/>
      <c r="M11" s="2490"/>
      <c r="N11" s="2491"/>
    </row>
    <row r="12" spans="1:14">
      <c r="A12" s="2479" t="s">
        <v>3029</v>
      </c>
      <c r="B12" s="2480" t="s">
        <v>2</v>
      </c>
      <c r="C12" s="2480" t="s">
        <v>178</v>
      </c>
      <c r="D12" s="2480"/>
      <c r="E12" s="2480" t="s">
        <v>3030</v>
      </c>
      <c r="F12" s="2480" t="s">
        <v>3031</v>
      </c>
      <c r="G12" s="2480" t="s">
        <v>140</v>
      </c>
      <c r="H12" s="2480"/>
      <c r="I12" s="2480"/>
      <c r="J12" s="2480" t="s">
        <v>3032</v>
      </c>
      <c r="K12" s="2480"/>
      <c r="L12" s="2480"/>
      <c r="M12" s="2480"/>
      <c r="N12" s="2492"/>
    </row>
    <row r="13" spans="1:14">
      <c r="A13" s="2479"/>
      <c r="B13" s="2480"/>
      <c r="C13" s="827" t="s">
        <v>178</v>
      </c>
      <c r="D13" s="827" t="s">
        <v>3033</v>
      </c>
      <c r="E13" s="2480"/>
      <c r="F13" s="2480"/>
      <c r="G13" s="2480"/>
      <c r="H13" s="2480"/>
      <c r="I13" s="2480"/>
      <c r="J13" s="2480"/>
      <c r="K13" s="2480"/>
      <c r="L13" s="2480"/>
      <c r="M13" s="2480"/>
      <c r="N13" s="2492"/>
    </row>
    <row r="14" spans="1:14">
      <c r="A14" s="823" t="s">
        <v>3034</v>
      </c>
      <c r="B14" s="828" t="s">
        <v>100</v>
      </c>
      <c r="C14" s="828" t="s">
        <v>3035</v>
      </c>
      <c r="D14" s="828" t="s">
        <v>185</v>
      </c>
      <c r="E14" s="828" t="s">
        <v>3020</v>
      </c>
      <c r="F14" s="828" t="s">
        <v>3036</v>
      </c>
      <c r="G14" s="2629"/>
      <c r="H14" s="2629"/>
      <c r="I14" s="2629"/>
      <c r="J14" s="2629" t="s">
        <v>3316</v>
      </c>
      <c r="K14" s="2629"/>
      <c r="L14" s="2629"/>
      <c r="M14" s="2629"/>
      <c r="N14" s="2630"/>
    </row>
    <row r="15" spans="1:14">
      <c r="A15" s="823" t="s">
        <v>3034</v>
      </c>
      <c r="B15" s="828" t="s">
        <v>3122</v>
      </c>
      <c r="C15" s="828" t="s">
        <v>3038</v>
      </c>
      <c r="D15" s="828"/>
      <c r="E15" s="828" t="s">
        <v>3020</v>
      </c>
      <c r="F15" s="828" t="s">
        <v>3036</v>
      </c>
      <c r="G15" s="2621"/>
      <c r="H15" s="2622"/>
      <c r="I15" s="2623"/>
      <c r="J15" s="2903" t="s">
        <v>3317</v>
      </c>
      <c r="K15" s="2904"/>
      <c r="L15" s="2904"/>
      <c r="M15" s="2904"/>
      <c r="N15" s="2905"/>
    </row>
    <row r="16" spans="1:14">
      <c r="A16" s="823" t="s">
        <v>3034</v>
      </c>
      <c r="B16" s="828" t="s">
        <v>3318</v>
      </c>
      <c r="C16" s="828" t="s">
        <v>3038</v>
      </c>
      <c r="D16" s="828"/>
      <c r="E16" s="828" t="s">
        <v>3020</v>
      </c>
      <c r="F16" s="828" t="s">
        <v>3036</v>
      </c>
      <c r="G16" s="2621"/>
      <c r="H16" s="2622"/>
      <c r="I16" s="2623"/>
      <c r="J16" s="2621" t="s">
        <v>3319</v>
      </c>
      <c r="K16" s="2622"/>
      <c r="L16" s="2622"/>
      <c r="M16" s="2622"/>
      <c r="N16" s="2627"/>
    </row>
    <row r="17" spans="1:14">
      <c r="A17" s="823" t="s">
        <v>3034</v>
      </c>
      <c r="B17" s="828" t="s">
        <v>3320</v>
      </c>
      <c r="C17" s="828" t="s">
        <v>3105</v>
      </c>
      <c r="D17" s="828"/>
      <c r="E17" s="828" t="s">
        <v>3020</v>
      </c>
      <c r="F17" s="828" t="s">
        <v>3036</v>
      </c>
      <c r="G17" s="2621"/>
      <c r="H17" s="2622"/>
      <c r="I17" s="2623"/>
      <c r="J17" s="2621" t="s">
        <v>3321</v>
      </c>
      <c r="K17" s="2622"/>
      <c r="L17" s="2622"/>
      <c r="M17" s="2622"/>
      <c r="N17" s="2627"/>
    </row>
    <row r="18" spans="1:14">
      <c r="A18" s="823" t="s">
        <v>3034</v>
      </c>
      <c r="B18" s="828" t="s">
        <v>3322</v>
      </c>
      <c r="C18" s="828" t="s">
        <v>3038</v>
      </c>
      <c r="D18" s="828"/>
      <c r="E18" s="828" t="s">
        <v>3020</v>
      </c>
      <c r="F18" s="828" t="s">
        <v>3036</v>
      </c>
      <c r="G18" s="2621"/>
      <c r="H18" s="2622"/>
      <c r="I18" s="2623"/>
      <c r="J18" s="2621" t="s">
        <v>3323</v>
      </c>
      <c r="K18" s="2622"/>
      <c r="L18" s="2622"/>
      <c r="M18" s="2622"/>
      <c r="N18" s="2627"/>
    </row>
    <row r="19" spans="1:14">
      <c r="A19" s="823" t="s">
        <v>3034</v>
      </c>
      <c r="B19" s="828" t="s">
        <v>3324</v>
      </c>
      <c r="C19" s="828" t="s">
        <v>3105</v>
      </c>
      <c r="D19" s="828"/>
      <c r="E19" s="828" t="s">
        <v>3020</v>
      </c>
      <c r="F19" s="828" t="s">
        <v>3036</v>
      </c>
      <c r="G19" s="2621"/>
      <c r="H19" s="2622"/>
      <c r="I19" s="2623"/>
      <c r="J19" s="2621" t="s">
        <v>3325</v>
      </c>
      <c r="K19" s="2622"/>
      <c r="L19" s="2622"/>
      <c r="M19" s="2622"/>
      <c r="N19" s="2627"/>
    </row>
    <row r="20" spans="1:14">
      <c r="A20" s="823" t="s">
        <v>3034</v>
      </c>
      <c r="B20" s="828" t="s">
        <v>3326</v>
      </c>
      <c r="C20" s="828" t="s">
        <v>3038</v>
      </c>
      <c r="D20" s="828"/>
      <c r="E20" s="828" t="s">
        <v>3020</v>
      </c>
      <c r="F20" s="828" t="s">
        <v>3036</v>
      </c>
      <c r="G20" s="2621"/>
      <c r="H20" s="2622"/>
      <c r="I20" s="2623"/>
      <c r="J20" s="2621" t="s">
        <v>3327</v>
      </c>
      <c r="K20" s="2622"/>
      <c r="L20" s="2622"/>
      <c r="M20" s="2622"/>
      <c r="N20" s="2627"/>
    </row>
    <row r="21" spans="1:14">
      <c r="A21" s="823" t="s">
        <v>3034</v>
      </c>
      <c r="B21" s="828" t="s">
        <v>3328</v>
      </c>
      <c r="C21" s="828" t="s">
        <v>3105</v>
      </c>
      <c r="D21" s="828"/>
      <c r="E21" s="828" t="s">
        <v>3020</v>
      </c>
      <c r="F21" s="828" t="s">
        <v>3036</v>
      </c>
      <c r="G21" s="2621"/>
      <c r="H21" s="2622"/>
      <c r="I21" s="2623"/>
      <c r="J21" s="2621" t="s">
        <v>3329</v>
      </c>
      <c r="K21" s="2622"/>
      <c r="L21" s="2622"/>
      <c r="M21" s="2622"/>
      <c r="N21" s="2627"/>
    </row>
    <row r="22" spans="1:14">
      <c r="A22" s="823" t="s">
        <v>3034</v>
      </c>
      <c r="B22" s="828" t="s">
        <v>3330</v>
      </c>
      <c r="C22" s="828" t="s">
        <v>1303</v>
      </c>
      <c r="D22" s="828"/>
      <c r="E22" s="828" t="s">
        <v>3020</v>
      </c>
      <c r="F22" s="828" t="s">
        <v>3036</v>
      </c>
      <c r="G22" s="2621"/>
      <c r="H22" s="2622"/>
      <c r="I22" s="2623"/>
      <c r="J22" s="2621" t="s">
        <v>3331</v>
      </c>
      <c r="K22" s="2622"/>
      <c r="L22" s="2622"/>
      <c r="M22" s="2622"/>
      <c r="N22" s="2627"/>
    </row>
    <row r="23" spans="1:14">
      <c r="A23" s="825" t="s">
        <v>3034</v>
      </c>
      <c r="B23" s="1215" t="s">
        <v>3332</v>
      </c>
      <c r="C23" s="1215" t="s">
        <v>3333</v>
      </c>
      <c r="D23" s="1215"/>
      <c r="E23" s="1215" t="s">
        <v>3020</v>
      </c>
      <c r="F23" s="1215" t="s">
        <v>3036</v>
      </c>
      <c r="G23" s="2624"/>
      <c r="H23" s="2625"/>
      <c r="I23" s="2626"/>
      <c r="J23" s="2624" t="s">
        <v>3334</v>
      </c>
      <c r="K23" s="2625"/>
      <c r="L23" s="2625"/>
      <c r="M23" s="2625"/>
      <c r="N23" s="2628"/>
    </row>
    <row r="24" spans="1:14">
      <c r="A24" s="2632" t="s">
        <v>3046</v>
      </c>
      <c r="B24" s="2632"/>
      <c r="C24" s="2632"/>
      <c r="D24" s="2632"/>
      <c r="E24" s="2632"/>
      <c r="F24" s="2632"/>
      <c r="G24" s="2632"/>
      <c r="H24" s="2632"/>
      <c r="I24" s="2632"/>
      <c r="J24" s="2632"/>
      <c r="K24" s="2632"/>
      <c r="L24" s="2632"/>
      <c r="M24" s="2632"/>
      <c r="N24" s="2632"/>
    </row>
    <row r="25" spans="1:14">
      <c r="A25" s="2632" t="s">
        <v>3029</v>
      </c>
      <c r="B25" s="2632" t="s">
        <v>2</v>
      </c>
      <c r="C25" s="2632" t="s">
        <v>3047</v>
      </c>
      <c r="D25" s="2632" t="s">
        <v>3</v>
      </c>
      <c r="E25" s="2632" t="s">
        <v>3048</v>
      </c>
      <c r="F25" s="2632"/>
      <c r="G25" s="2632"/>
      <c r="H25" s="2632"/>
      <c r="I25" s="2632"/>
      <c r="J25" s="2632"/>
      <c r="K25" s="2632"/>
      <c r="L25" s="2632"/>
      <c r="M25" s="2632" t="s">
        <v>3049</v>
      </c>
      <c r="N25" s="2632"/>
    </row>
    <row r="26" spans="1:14">
      <c r="A26" s="2632"/>
      <c r="B26" s="2632"/>
      <c r="C26" s="2632"/>
      <c r="D26" s="2632"/>
      <c r="E26" s="1242" t="s">
        <v>2</v>
      </c>
      <c r="F26" s="1242" t="s">
        <v>178</v>
      </c>
      <c r="G26" s="1242" t="s">
        <v>3033</v>
      </c>
      <c r="H26" s="1242" t="s">
        <v>3050</v>
      </c>
      <c r="I26" s="1242" t="s">
        <v>3030</v>
      </c>
      <c r="J26" s="2632" t="s">
        <v>3</v>
      </c>
      <c r="K26" s="2632"/>
      <c r="L26" s="2632"/>
      <c r="M26" s="2632"/>
      <c r="N26" s="2632"/>
    </row>
    <row r="27" spans="1:14" ht="57.75">
      <c r="A27" s="963" t="s">
        <v>3051</v>
      </c>
      <c r="B27" s="963" t="str">
        <f>B2</f>
        <v>Comprador</v>
      </c>
      <c r="C27" s="963" t="s">
        <v>3052</v>
      </c>
      <c r="D27" s="1222" t="s">
        <v>3335</v>
      </c>
      <c r="E27" s="963"/>
      <c r="F27" s="963"/>
      <c r="G27" s="963"/>
      <c r="H27" s="963"/>
      <c r="I27" s="963"/>
      <c r="J27" s="2546"/>
      <c r="K27" s="2546"/>
      <c r="L27" s="2546"/>
      <c r="M27" s="2565"/>
      <c r="N27" s="2565"/>
    </row>
    <row r="28" spans="1:14" ht="72.75" customHeight="1">
      <c r="A28" s="2617" t="s">
        <v>3051</v>
      </c>
      <c r="B28" s="2619" t="str">
        <f>B2</f>
        <v>Comprador</v>
      </c>
      <c r="C28" s="2619" t="s">
        <v>3054</v>
      </c>
      <c r="D28" s="2617" t="s">
        <v>3336</v>
      </c>
      <c r="E28" s="963" t="s">
        <v>100</v>
      </c>
      <c r="F28" s="963" t="s">
        <v>185</v>
      </c>
      <c r="G28" s="963" t="s">
        <v>3076</v>
      </c>
      <c r="H28" s="963" t="s">
        <v>3281</v>
      </c>
      <c r="I28" s="963" t="s">
        <v>3020</v>
      </c>
      <c r="J28" s="2546" t="s">
        <v>3316</v>
      </c>
      <c r="K28" s="2546"/>
      <c r="L28" s="2546"/>
      <c r="M28" s="2565"/>
      <c r="N28" s="2565"/>
    </row>
    <row r="29" spans="1:14">
      <c r="A29" s="2618"/>
      <c r="B29" s="2620"/>
      <c r="C29" s="2620"/>
      <c r="D29" s="2618"/>
      <c r="E29" s="963" t="s">
        <v>3122</v>
      </c>
      <c r="F29" s="963" t="s">
        <v>3038</v>
      </c>
      <c r="G29" s="963" t="s">
        <v>2</v>
      </c>
      <c r="H29" s="963" t="s">
        <v>3281</v>
      </c>
      <c r="I29" s="963" t="s">
        <v>3020</v>
      </c>
      <c r="J29" s="2546" t="s">
        <v>3337</v>
      </c>
      <c r="K29" s="2546"/>
      <c r="L29" s="2546"/>
      <c r="M29" s="963"/>
      <c r="N29" s="963"/>
    </row>
    <row r="30" spans="1:14" ht="30" customHeight="1">
      <c r="A30" s="2618"/>
      <c r="B30" s="2620"/>
      <c r="C30" s="2620"/>
      <c r="D30" s="2618"/>
      <c r="E30" s="963" t="s">
        <v>3318</v>
      </c>
      <c r="F30" s="963" t="s">
        <v>3038</v>
      </c>
      <c r="G30" s="963" t="s">
        <v>3338</v>
      </c>
      <c r="H30" s="963" t="s">
        <v>3281</v>
      </c>
      <c r="I30" s="963" t="s">
        <v>3020</v>
      </c>
      <c r="J30" s="2546" t="s">
        <v>3319</v>
      </c>
      <c r="K30" s="2546"/>
      <c r="L30" s="2546"/>
      <c r="M30" s="963"/>
      <c r="N30" s="963"/>
    </row>
    <row r="31" spans="1:14" ht="24.75" customHeight="1">
      <c r="A31" s="2618"/>
      <c r="B31" s="2620"/>
      <c r="C31" s="2620"/>
      <c r="D31" s="2618"/>
      <c r="E31" s="963" t="s">
        <v>3320</v>
      </c>
      <c r="F31" s="963" t="s">
        <v>3105</v>
      </c>
      <c r="G31" s="963" t="s">
        <v>3339</v>
      </c>
      <c r="H31" s="963" t="s">
        <v>3281</v>
      </c>
      <c r="I31" s="963" t="s">
        <v>3020</v>
      </c>
      <c r="J31" s="2546" t="s">
        <v>3340</v>
      </c>
      <c r="K31" s="2546"/>
      <c r="L31" s="2546"/>
      <c r="M31" s="963"/>
      <c r="N31" s="963"/>
    </row>
    <row r="32" spans="1:14" ht="23.25" customHeight="1">
      <c r="A32" s="2618"/>
      <c r="B32" s="2620"/>
      <c r="C32" s="2620"/>
      <c r="D32" s="2618"/>
      <c r="E32" s="963" t="s">
        <v>3322</v>
      </c>
      <c r="F32" s="963" t="s">
        <v>3038</v>
      </c>
      <c r="G32" s="963" t="s">
        <v>3341</v>
      </c>
      <c r="H32" s="963" t="s">
        <v>3281</v>
      </c>
      <c r="I32" s="963" t="s">
        <v>3020</v>
      </c>
      <c r="J32" s="2546" t="s">
        <v>3323</v>
      </c>
      <c r="K32" s="2546"/>
      <c r="L32" s="2546"/>
      <c r="M32" s="963"/>
      <c r="N32" s="963"/>
    </row>
    <row r="33" spans="1:14" ht="22.5" customHeight="1">
      <c r="A33" s="2618"/>
      <c r="B33" s="2620"/>
      <c r="C33" s="2620"/>
      <c r="D33" s="2618"/>
      <c r="E33" s="963" t="s">
        <v>3324</v>
      </c>
      <c r="F33" s="963" t="s">
        <v>3105</v>
      </c>
      <c r="G33" s="963" t="s">
        <v>3342</v>
      </c>
      <c r="H33" s="963" t="s">
        <v>3281</v>
      </c>
      <c r="I33" s="963" t="s">
        <v>3020</v>
      </c>
      <c r="J33" s="2546" t="s">
        <v>3343</v>
      </c>
      <c r="K33" s="2546"/>
      <c r="L33" s="2546"/>
      <c r="M33" s="963"/>
      <c r="N33" s="963"/>
    </row>
    <row r="34" spans="1:14" ht="30.75" customHeight="1">
      <c r="A34" s="2618"/>
      <c r="B34" s="2620"/>
      <c r="C34" s="2620"/>
      <c r="D34" s="2618"/>
      <c r="E34" s="963" t="s">
        <v>3326</v>
      </c>
      <c r="F34" s="963" t="s">
        <v>3038</v>
      </c>
      <c r="G34" s="963" t="s">
        <v>2437</v>
      </c>
      <c r="H34" s="963" t="s">
        <v>3281</v>
      </c>
      <c r="I34" s="963" t="s">
        <v>3020</v>
      </c>
      <c r="J34" s="2546" t="s">
        <v>3327</v>
      </c>
      <c r="K34" s="2546"/>
      <c r="L34" s="2546"/>
      <c r="M34" s="963"/>
      <c r="N34" s="963"/>
    </row>
    <row r="35" spans="1:14" ht="32.25" customHeight="1">
      <c r="A35" s="2618"/>
      <c r="B35" s="2620"/>
      <c r="C35" s="2620"/>
      <c r="D35" s="2618"/>
      <c r="E35" s="963" t="s">
        <v>3328</v>
      </c>
      <c r="F35" s="963" t="s">
        <v>3105</v>
      </c>
      <c r="G35" s="963" t="s">
        <v>3344</v>
      </c>
      <c r="H35" s="963" t="s">
        <v>3281</v>
      </c>
      <c r="I35" s="963" t="s">
        <v>3020</v>
      </c>
      <c r="J35" s="2546" t="s">
        <v>3345</v>
      </c>
      <c r="K35" s="2546"/>
      <c r="L35" s="2546"/>
      <c r="M35" s="963"/>
      <c r="N35" s="963"/>
    </row>
    <row r="36" spans="1:14" ht="31.5" customHeight="1">
      <c r="A36" s="2618"/>
      <c r="B36" s="2620"/>
      <c r="C36" s="2620"/>
      <c r="D36" s="2618"/>
      <c r="E36" s="963" t="s">
        <v>3330</v>
      </c>
      <c r="F36" s="963" t="s">
        <v>1303</v>
      </c>
      <c r="G36" s="963" t="s">
        <v>3346</v>
      </c>
      <c r="H36" s="963" t="s">
        <v>3281</v>
      </c>
      <c r="I36" s="963" t="s">
        <v>3020</v>
      </c>
      <c r="J36" s="2546" t="s">
        <v>3347</v>
      </c>
      <c r="K36" s="2546"/>
      <c r="L36" s="2546"/>
      <c r="M36" s="963"/>
      <c r="N36" s="963"/>
    </row>
    <row r="37" spans="1:14" ht="33" customHeight="1">
      <c r="A37" s="2618"/>
      <c r="B37" s="2620"/>
      <c r="C37" s="2620"/>
      <c r="D37" s="2618"/>
      <c r="E37" s="1241" t="s">
        <v>3332</v>
      </c>
      <c r="F37" s="1241" t="s">
        <v>3333</v>
      </c>
      <c r="G37" s="1241" t="s">
        <v>3348</v>
      </c>
      <c r="H37" s="1241" t="s">
        <v>3281</v>
      </c>
      <c r="I37" s="1241" t="s">
        <v>3020</v>
      </c>
      <c r="J37" s="2616" t="s">
        <v>3349</v>
      </c>
      <c r="K37" s="2616"/>
      <c r="L37" s="2616"/>
      <c r="M37" s="1241"/>
      <c r="N37" s="1241"/>
    </row>
    <row r="38" spans="1:14">
      <c r="A38" s="2633" t="s">
        <v>3066</v>
      </c>
      <c r="B38" s="2633"/>
      <c r="C38" s="2633"/>
      <c r="D38" s="2633"/>
      <c r="E38" s="2633"/>
      <c r="F38" s="2633"/>
      <c r="G38" s="2633"/>
      <c r="H38" s="2633"/>
      <c r="I38" s="2633"/>
      <c r="J38" s="2633"/>
      <c r="K38" s="2633"/>
      <c r="L38" s="2633"/>
      <c r="M38" s="2633"/>
      <c r="N38" s="2633"/>
    </row>
    <row r="39" spans="1:14">
      <c r="A39" s="2631" t="s">
        <v>3029</v>
      </c>
      <c r="B39" s="2631" t="s">
        <v>2</v>
      </c>
      <c r="C39" s="2631" t="s">
        <v>3067</v>
      </c>
      <c r="D39" s="2631" t="s">
        <v>3068</v>
      </c>
      <c r="E39" s="2631" t="s">
        <v>3</v>
      </c>
      <c r="F39" s="2631" t="s">
        <v>3048</v>
      </c>
      <c r="G39" s="2631"/>
      <c r="H39" s="2631"/>
      <c r="I39" s="2631"/>
      <c r="J39" s="2631"/>
      <c r="K39" s="2631"/>
      <c r="L39" s="2631" t="s">
        <v>3069</v>
      </c>
      <c r="M39" s="2631"/>
      <c r="N39" s="2631" t="s">
        <v>3049</v>
      </c>
    </row>
    <row r="40" spans="1:14">
      <c r="A40" s="2631"/>
      <c r="B40" s="2631"/>
      <c r="C40" s="2631"/>
      <c r="D40" s="2631"/>
      <c r="E40" s="2631"/>
      <c r="F40" s="1240" t="s">
        <v>2</v>
      </c>
      <c r="G40" s="1240" t="s">
        <v>178</v>
      </c>
      <c r="H40" s="1240" t="s">
        <v>3033</v>
      </c>
      <c r="I40" s="1240" t="s">
        <v>3050</v>
      </c>
      <c r="J40" s="1240" t="s">
        <v>3030</v>
      </c>
      <c r="K40" s="1240" t="s">
        <v>3</v>
      </c>
      <c r="L40" s="1240" t="s">
        <v>178</v>
      </c>
      <c r="M40" s="1240" t="s">
        <v>3033</v>
      </c>
      <c r="N40" s="2631"/>
    </row>
    <row r="41" spans="1:14" ht="29.25">
      <c r="A41" s="963" t="s">
        <v>3051</v>
      </c>
      <c r="B41" s="963" t="s">
        <v>3070</v>
      </c>
      <c r="C41" s="963" t="s">
        <v>3071</v>
      </c>
      <c r="D41" s="963" t="s">
        <v>3020</v>
      </c>
      <c r="E41" s="111" t="s">
        <v>3350</v>
      </c>
      <c r="F41" s="963"/>
      <c r="G41" s="963"/>
      <c r="H41" s="963"/>
      <c r="I41" s="963"/>
      <c r="J41" s="963"/>
      <c r="K41" s="963"/>
      <c r="L41" s="963" t="s">
        <v>185</v>
      </c>
      <c r="M41" s="963"/>
      <c r="N41" s="963"/>
    </row>
    <row r="42" spans="1:14" ht="29.25">
      <c r="A42" s="963" t="s">
        <v>3051</v>
      </c>
      <c r="B42" s="963" t="s">
        <v>3073</v>
      </c>
      <c r="C42" s="963" t="s">
        <v>3074</v>
      </c>
      <c r="D42" s="963" t="s">
        <v>3020</v>
      </c>
      <c r="E42" s="111" t="s">
        <v>3351</v>
      </c>
      <c r="F42" s="963" t="s">
        <v>100</v>
      </c>
      <c r="G42" s="963" t="s">
        <v>185</v>
      </c>
      <c r="H42" s="963" t="s">
        <v>3076</v>
      </c>
      <c r="I42" s="963" t="s">
        <v>3057</v>
      </c>
      <c r="J42" s="963" t="s">
        <v>3020</v>
      </c>
      <c r="K42" s="963"/>
      <c r="L42" s="963" t="s">
        <v>3084</v>
      </c>
      <c r="M42" s="963"/>
      <c r="N42" s="963"/>
    </row>
    <row r="43" spans="1:14" ht="29.25">
      <c r="A43" s="963" t="s">
        <v>3051</v>
      </c>
      <c r="B43" s="963" t="s">
        <v>3134</v>
      </c>
      <c r="C43" s="963" t="s">
        <v>3071</v>
      </c>
      <c r="D43" s="963" t="s">
        <v>3020</v>
      </c>
      <c r="E43" s="111" t="s">
        <v>3352</v>
      </c>
      <c r="F43" s="963"/>
      <c r="G43" s="963"/>
      <c r="H43" s="963"/>
      <c r="I43" s="963"/>
      <c r="J43" s="963"/>
      <c r="K43" s="963"/>
      <c r="L43" s="963" t="s">
        <v>3056</v>
      </c>
      <c r="M43" s="963"/>
      <c r="N43" s="963"/>
    </row>
    <row r="44" spans="1:14" ht="29.25">
      <c r="A44" s="963" t="s">
        <v>3051</v>
      </c>
      <c r="B44" s="963" t="s">
        <v>3136</v>
      </c>
      <c r="C44" s="963" t="s">
        <v>3074</v>
      </c>
      <c r="D44" s="963" t="s">
        <v>3020</v>
      </c>
      <c r="E44" s="111" t="s">
        <v>3353</v>
      </c>
      <c r="F44" s="963" t="s">
        <v>2</v>
      </c>
      <c r="G44" s="963" t="s">
        <v>3038</v>
      </c>
      <c r="H44" s="963" t="s">
        <v>2</v>
      </c>
      <c r="I44" s="963" t="s">
        <v>3057</v>
      </c>
      <c r="J44" s="963" t="s">
        <v>3020</v>
      </c>
      <c r="K44" s="963"/>
      <c r="L44" s="963" t="s">
        <v>3084</v>
      </c>
      <c r="M44" s="963"/>
      <c r="N44" s="963"/>
    </row>
    <row r="45" spans="1:14" ht="57.75">
      <c r="A45" s="963" t="s">
        <v>3051</v>
      </c>
      <c r="B45" s="963" t="s">
        <v>3354</v>
      </c>
      <c r="C45" s="963" t="s">
        <v>3071</v>
      </c>
      <c r="D45" s="963" t="s">
        <v>3020</v>
      </c>
      <c r="E45" s="111" t="s">
        <v>3355</v>
      </c>
      <c r="F45" s="963"/>
      <c r="G45" s="963"/>
      <c r="H45" s="963"/>
      <c r="I45" s="963"/>
      <c r="J45" s="963"/>
      <c r="K45" s="963"/>
      <c r="L45" s="963" t="s">
        <v>3056</v>
      </c>
      <c r="M45" s="963"/>
      <c r="N45" s="963"/>
    </row>
    <row r="46" spans="1:14" ht="29.25">
      <c r="A46" s="963" t="s">
        <v>3051</v>
      </c>
      <c r="B46" s="963" t="s">
        <v>3356</v>
      </c>
      <c r="C46" s="963" t="s">
        <v>3074</v>
      </c>
      <c r="D46" s="963" t="s">
        <v>3020</v>
      </c>
      <c r="E46" s="111" t="s">
        <v>3357</v>
      </c>
      <c r="F46" s="963" t="s">
        <v>3318</v>
      </c>
      <c r="G46" s="963" t="s">
        <v>3038</v>
      </c>
      <c r="H46" s="963" t="s">
        <v>1334</v>
      </c>
      <c r="I46" s="963" t="s">
        <v>3057</v>
      </c>
      <c r="J46" s="963" t="s">
        <v>3020</v>
      </c>
      <c r="K46" s="963"/>
      <c r="L46" s="963" t="s">
        <v>3084</v>
      </c>
      <c r="M46" s="963"/>
      <c r="N46" s="963"/>
    </row>
    <row r="47" spans="1:14" ht="29.25">
      <c r="A47" s="963" t="s">
        <v>3051</v>
      </c>
      <c r="B47" s="963" t="s">
        <v>3358</v>
      </c>
      <c r="C47" s="963" t="s">
        <v>3071</v>
      </c>
      <c r="D47" s="963" t="s">
        <v>3020</v>
      </c>
      <c r="E47" s="111" t="s">
        <v>3359</v>
      </c>
      <c r="F47" s="963"/>
      <c r="G47" s="963"/>
      <c r="H47" s="963"/>
      <c r="I47" s="963"/>
      <c r="J47" s="963"/>
      <c r="K47" s="963"/>
      <c r="L47" s="963" t="s">
        <v>3105</v>
      </c>
      <c r="M47" s="963"/>
      <c r="N47" s="963"/>
    </row>
    <row r="48" spans="1:14" ht="29.25">
      <c r="A48" s="963" t="s">
        <v>3051</v>
      </c>
      <c r="B48" s="963" t="s">
        <v>3360</v>
      </c>
      <c r="C48" s="963" t="s">
        <v>3074</v>
      </c>
      <c r="D48" s="963" t="s">
        <v>3020</v>
      </c>
      <c r="E48" s="111" t="s">
        <v>3361</v>
      </c>
      <c r="F48" s="963" t="s">
        <v>3320</v>
      </c>
      <c r="G48" s="963" t="s">
        <v>3105</v>
      </c>
      <c r="H48" s="963" t="s">
        <v>3362</v>
      </c>
      <c r="I48" s="963" t="s">
        <v>3057</v>
      </c>
      <c r="J48" s="963" t="s">
        <v>3020</v>
      </c>
      <c r="K48" s="963"/>
      <c r="L48" s="963" t="s">
        <v>3084</v>
      </c>
      <c r="M48" s="963"/>
      <c r="N48" s="963"/>
    </row>
    <row r="49" spans="1:14" ht="43.5">
      <c r="A49" s="963" t="s">
        <v>3051</v>
      </c>
      <c r="B49" s="963" t="s">
        <v>3363</v>
      </c>
      <c r="C49" s="963" t="s">
        <v>3071</v>
      </c>
      <c r="D49" s="963" t="s">
        <v>3020</v>
      </c>
      <c r="E49" s="111" t="s">
        <v>3364</v>
      </c>
      <c r="F49" s="963"/>
      <c r="G49" s="963"/>
      <c r="H49" s="963"/>
      <c r="I49" s="963"/>
      <c r="J49" s="963"/>
      <c r="K49" s="963"/>
      <c r="L49" s="963" t="s">
        <v>3056</v>
      </c>
      <c r="M49" s="963"/>
      <c r="N49" s="963"/>
    </row>
    <row r="50" spans="1:14" ht="29.25">
      <c r="A50" s="963" t="s">
        <v>3051</v>
      </c>
      <c r="B50" s="963" t="s">
        <v>3365</v>
      </c>
      <c r="C50" s="963" t="s">
        <v>3074</v>
      </c>
      <c r="D50" s="963" t="s">
        <v>3020</v>
      </c>
      <c r="E50" s="111" t="s">
        <v>3366</v>
      </c>
      <c r="F50" s="963" t="s">
        <v>3322</v>
      </c>
      <c r="G50" s="963" t="s">
        <v>3038</v>
      </c>
      <c r="H50" s="963" t="s">
        <v>3367</v>
      </c>
      <c r="I50" s="963" t="s">
        <v>3057</v>
      </c>
      <c r="J50" s="963" t="s">
        <v>3020</v>
      </c>
      <c r="K50" s="963"/>
      <c r="L50" s="963" t="s">
        <v>3084</v>
      </c>
      <c r="M50" s="963"/>
      <c r="N50" s="963"/>
    </row>
    <row r="51" spans="1:14" ht="29.25">
      <c r="A51" s="963" t="s">
        <v>3051</v>
      </c>
      <c r="B51" s="963" t="s">
        <v>3368</v>
      </c>
      <c r="C51" s="963" t="s">
        <v>3071</v>
      </c>
      <c r="D51" s="963" t="s">
        <v>3020</v>
      </c>
      <c r="E51" s="111" t="s">
        <v>3369</v>
      </c>
      <c r="F51" s="963"/>
      <c r="G51" s="963"/>
      <c r="H51" s="963"/>
      <c r="I51" s="963"/>
      <c r="J51" s="963"/>
      <c r="K51" s="963"/>
      <c r="L51" s="963" t="s">
        <v>3105</v>
      </c>
      <c r="M51" s="963"/>
      <c r="N51" s="963"/>
    </row>
    <row r="52" spans="1:14" ht="29.25">
      <c r="A52" s="963" t="s">
        <v>3051</v>
      </c>
      <c r="B52" s="963" t="s">
        <v>3370</v>
      </c>
      <c r="C52" s="963" t="s">
        <v>3074</v>
      </c>
      <c r="D52" s="963" t="s">
        <v>3020</v>
      </c>
      <c r="E52" s="111" t="s">
        <v>3371</v>
      </c>
      <c r="F52" s="963" t="s">
        <v>3324</v>
      </c>
      <c r="G52" s="963" t="s">
        <v>3105</v>
      </c>
      <c r="H52" s="963" t="s">
        <v>3372</v>
      </c>
      <c r="I52" s="963" t="s">
        <v>3057</v>
      </c>
      <c r="J52" s="963" t="s">
        <v>3020</v>
      </c>
      <c r="K52" s="963"/>
      <c r="L52" s="963" t="s">
        <v>3084</v>
      </c>
      <c r="M52" s="963"/>
      <c r="N52" s="963"/>
    </row>
    <row r="53" spans="1:14" ht="43.5">
      <c r="A53" s="963" t="s">
        <v>3051</v>
      </c>
      <c r="B53" s="963" t="s">
        <v>3373</v>
      </c>
      <c r="C53" s="963" t="s">
        <v>3071</v>
      </c>
      <c r="D53" s="963" t="s">
        <v>3020</v>
      </c>
      <c r="E53" s="111" t="s">
        <v>3374</v>
      </c>
      <c r="F53" s="963"/>
      <c r="G53" s="963"/>
      <c r="H53" s="963"/>
      <c r="I53" s="963"/>
      <c r="J53" s="963"/>
      <c r="K53" s="963"/>
      <c r="L53" s="963" t="s">
        <v>3056</v>
      </c>
      <c r="M53" s="963"/>
      <c r="N53" s="963"/>
    </row>
    <row r="54" spans="1:14" ht="29.25">
      <c r="A54" s="963" t="s">
        <v>3051</v>
      </c>
      <c r="B54" s="963" t="s">
        <v>3375</v>
      </c>
      <c r="C54" s="963" t="s">
        <v>3074</v>
      </c>
      <c r="D54" s="963" t="s">
        <v>3020</v>
      </c>
      <c r="E54" s="111" t="s">
        <v>3376</v>
      </c>
      <c r="F54" s="963" t="s">
        <v>3326</v>
      </c>
      <c r="G54" s="963" t="s">
        <v>3038</v>
      </c>
      <c r="H54" s="963" t="s">
        <v>3326</v>
      </c>
      <c r="I54" s="963" t="s">
        <v>3057</v>
      </c>
      <c r="J54" s="963" t="s">
        <v>3020</v>
      </c>
      <c r="K54" s="963"/>
      <c r="L54" s="963" t="s">
        <v>3084</v>
      </c>
      <c r="M54" s="963"/>
      <c r="N54" s="963"/>
    </row>
    <row r="55" spans="1:14" ht="29.25">
      <c r="A55" s="963" t="s">
        <v>3051</v>
      </c>
      <c r="B55" s="963" t="s">
        <v>3377</v>
      </c>
      <c r="C55" s="963" t="s">
        <v>3071</v>
      </c>
      <c r="D55" s="963" t="s">
        <v>3020</v>
      </c>
      <c r="E55" s="111" t="s">
        <v>3378</v>
      </c>
      <c r="F55" s="963"/>
      <c r="G55" s="963"/>
      <c r="H55" s="963"/>
      <c r="I55" s="963"/>
      <c r="J55" s="963"/>
      <c r="K55" s="963"/>
      <c r="L55" s="963" t="s">
        <v>3105</v>
      </c>
      <c r="M55" s="963"/>
      <c r="N55" s="963"/>
    </row>
    <row r="56" spans="1:14" ht="29.25">
      <c r="A56" s="963" t="s">
        <v>3051</v>
      </c>
      <c r="B56" s="963" t="s">
        <v>3379</v>
      </c>
      <c r="C56" s="963" t="s">
        <v>3074</v>
      </c>
      <c r="D56" s="963" t="s">
        <v>3020</v>
      </c>
      <c r="E56" s="111" t="s">
        <v>3380</v>
      </c>
      <c r="F56" s="963" t="s">
        <v>3328</v>
      </c>
      <c r="G56" s="963" t="s">
        <v>3105</v>
      </c>
      <c r="H56" s="963" t="s">
        <v>3372</v>
      </c>
      <c r="I56" s="963" t="s">
        <v>3057</v>
      </c>
      <c r="J56" s="963" t="s">
        <v>3020</v>
      </c>
      <c r="K56" s="963"/>
      <c r="L56" s="963" t="s">
        <v>3084</v>
      </c>
      <c r="M56" s="963"/>
      <c r="N56" s="963"/>
    </row>
    <row r="57" spans="1:14" ht="29.25">
      <c r="A57" s="963" t="s">
        <v>3051</v>
      </c>
      <c r="B57" s="963" t="s">
        <v>3381</v>
      </c>
      <c r="C57" s="963" t="s">
        <v>3071</v>
      </c>
      <c r="D57" s="963" t="s">
        <v>3020</v>
      </c>
      <c r="E57" s="111" t="s">
        <v>3382</v>
      </c>
      <c r="F57" s="963"/>
      <c r="G57" s="963"/>
      <c r="H57" s="963"/>
      <c r="I57" s="963"/>
      <c r="J57" s="963"/>
      <c r="K57" s="963"/>
      <c r="L57" s="963" t="s">
        <v>1303</v>
      </c>
      <c r="M57" s="963"/>
      <c r="N57" s="963"/>
    </row>
    <row r="58" spans="1:14" ht="43.5">
      <c r="A58" s="963" t="s">
        <v>3051</v>
      </c>
      <c r="B58" s="963" t="s">
        <v>3383</v>
      </c>
      <c r="C58" s="963" t="s">
        <v>3074</v>
      </c>
      <c r="D58" s="963" t="s">
        <v>3020</v>
      </c>
      <c r="E58" s="111" t="s">
        <v>3384</v>
      </c>
      <c r="F58" s="963" t="s">
        <v>3330</v>
      </c>
      <c r="G58" s="963" t="s">
        <v>1303</v>
      </c>
      <c r="H58" s="963" t="s">
        <v>1303</v>
      </c>
      <c r="I58" s="963" t="s">
        <v>3057</v>
      </c>
      <c r="J58" s="963" t="s">
        <v>3020</v>
      </c>
      <c r="K58" s="963"/>
      <c r="L58" s="963" t="s">
        <v>3084</v>
      </c>
      <c r="M58" s="963"/>
      <c r="N58" s="963"/>
    </row>
    <row r="59" spans="1:14" ht="39.75" customHeight="1">
      <c r="A59" s="963" t="s">
        <v>3051</v>
      </c>
      <c r="B59" s="963" t="s">
        <v>3385</v>
      </c>
      <c r="C59" s="963" t="s">
        <v>3071</v>
      </c>
      <c r="D59" s="963" t="s">
        <v>3020</v>
      </c>
      <c r="E59" s="111" t="s">
        <v>3386</v>
      </c>
      <c r="F59" s="963"/>
      <c r="G59" s="963"/>
      <c r="H59" s="963"/>
      <c r="I59" s="963"/>
      <c r="J59" s="963"/>
      <c r="K59" s="963"/>
      <c r="L59" s="963" t="s">
        <v>3387</v>
      </c>
      <c r="M59" s="963"/>
      <c r="N59" s="963"/>
    </row>
    <row r="60" spans="1:14" ht="29.25">
      <c r="A60" s="1241" t="s">
        <v>3051</v>
      </c>
      <c r="B60" s="1241" t="s">
        <v>3388</v>
      </c>
      <c r="C60" s="1241" t="s">
        <v>3074</v>
      </c>
      <c r="D60" s="1241" t="s">
        <v>3020</v>
      </c>
      <c r="E60" s="1224" t="s">
        <v>3389</v>
      </c>
      <c r="F60" s="1241" t="s">
        <v>3332</v>
      </c>
      <c r="G60" s="1241" t="s">
        <v>3387</v>
      </c>
      <c r="H60" s="1241" t="s">
        <v>3390</v>
      </c>
      <c r="I60" s="1241" t="s">
        <v>3057</v>
      </c>
      <c r="J60" s="1241" t="s">
        <v>3020</v>
      </c>
      <c r="K60" s="1241"/>
      <c r="L60" s="1241" t="s">
        <v>3084</v>
      </c>
      <c r="M60" s="1241"/>
      <c r="N60" s="1241"/>
    </row>
    <row r="61" spans="1:14">
      <c r="A61" s="2553" t="s">
        <v>3101</v>
      </c>
      <c r="B61" s="2554"/>
      <c r="C61" s="2554"/>
      <c r="D61" s="2554"/>
      <c r="E61" s="2554"/>
      <c r="F61" s="2554"/>
      <c r="G61" s="2554"/>
      <c r="H61" s="2554"/>
      <c r="I61" s="2554"/>
      <c r="J61" s="2554"/>
      <c r="K61" s="2554"/>
      <c r="L61" s="2554"/>
      <c r="M61" s="2554"/>
      <c r="N61" s="2555"/>
    </row>
    <row r="62" spans="1:14">
      <c r="A62" s="2572" t="s">
        <v>3029</v>
      </c>
      <c r="B62" s="2570" t="s">
        <v>2</v>
      </c>
      <c r="C62" s="2570" t="s">
        <v>3102</v>
      </c>
      <c r="D62" s="2570" t="s">
        <v>3068</v>
      </c>
      <c r="E62" s="2570" t="s">
        <v>3</v>
      </c>
      <c r="F62" s="2570" t="s">
        <v>3048</v>
      </c>
      <c r="G62" s="2570"/>
      <c r="H62" s="2570"/>
      <c r="I62" s="2570"/>
      <c r="J62" s="2570"/>
      <c r="K62" s="2570"/>
      <c r="L62" s="2570" t="s">
        <v>3069</v>
      </c>
      <c r="M62" s="2570"/>
      <c r="N62" s="2571" t="s">
        <v>3049</v>
      </c>
    </row>
    <row r="63" spans="1:14">
      <c r="A63" s="2572"/>
      <c r="B63" s="2570"/>
      <c r="C63" s="2570"/>
      <c r="D63" s="2570"/>
      <c r="E63" s="2570"/>
      <c r="F63" s="1194" t="s">
        <v>2</v>
      </c>
      <c r="G63" s="1194" t="s">
        <v>178</v>
      </c>
      <c r="H63" s="1194" t="s">
        <v>3033</v>
      </c>
      <c r="I63" s="1194" t="s">
        <v>3050</v>
      </c>
      <c r="J63" s="1194" t="s">
        <v>3030</v>
      </c>
      <c r="K63" s="1194" t="s">
        <v>3</v>
      </c>
      <c r="L63" s="1194" t="s">
        <v>178</v>
      </c>
      <c r="M63" s="1194" t="s">
        <v>3033</v>
      </c>
      <c r="N63" s="2571"/>
    </row>
    <row r="64" spans="1:14" ht="43.5">
      <c r="A64" s="1196" t="s">
        <v>3051</v>
      </c>
      <c r="B64" s="963" t="s">
        <v>3391</v>
      </c>
      <c r="C64" s="963" t="s">
        <v>3036</v>
      </c>
      <c r="D64" s="963" t="s">
        <v>3020</v>
      </c>
      <c r="E64" s="111" t="s">
        <v>3392</v>
      </c>
      <c r="F64" s="963"/>
      <c r="G64" s="963"/>
      <c r="H64" s="963"/>
      <c r="I64" s="963"/>
      <c r="J64" s="963"/>
      <c r="K64" s="963"/>
      <c r="L64" s="963" t="s">
        <v>3084</v>
      </c>
      <c r="M64" s="963"/>
      <c r="N64" s="1197"/>
    </row>
    <row r="65" spans="1:14" ht="29.25">
      <c r="A65" s="1196" t="s">
        <v>3051</v>
      </c>
      <c r="B65" s="963" t="s">
        <v>3393</v>
      </c>
      <c r="C65" s="963" t="s">
        <v>3036</v>
      </c>
      <c r="D65" s="963" t="s">
        <v>3020</v>
      </c>
      <c r="E65" s="111" t="s">
        <v>3394</v>
      </c>
      <c r="F65" s="963"/>
      <c r="G65" s="963"/>
      <c r="H65" s="963"/>
      <c r="I65" s="963"/>
      <c r="J65" s="963"/>
      <c r="K65" s="963"/>
      <c r="L65" s="963" t="s">
        <v>3084</v>
      </c>
      <c r="M65" s="963"/>
      <c r="N65" s="1197"/>
    </row>
    <row r="66" spans="1:14" ht="29.25">
      <c r="A66" s="1198" t="s">
        <v>3051</v>
      </c>
      <c r="B66" s="44" t="s">
        <v>3395</v>
      </c>
      <c r="C66" s="44" t="s">
        <v>3036</v>
      </c>
      <c r="D66" s="44" t="s">
        <v>3020</v>
      </c>
      <c r="E66" s="111" t="s">
        <v>3396</v>
      </c>
      <c r="F66" s="44"/>
      <c r="G66" s="44"/>
      <c r="H66" s="44"/>
      <c r="I66" s="44"/>
      <c r="J66" s="44"/>
      <c r="K66" s="44"/>
      <c r="L66" s="44" t="s">
        <v>3084</v>
      </c>
      <c r="M66" s="44"/>
      <c r="N66" s="1199"/>
    </row>
    <row r="67" spans="1:14" ht="29.25">
      <c r="A67" s="1270" t="s">
        <v>3051</v>
      </c>
      <c r="B67" s="549" t="s">
        <v>3397</v>
      </c>
      <c r="C67" s="549" t="s">
        <v>3036</v>
      </c>
      <c r="D67" s="549" t="s">
        <v>3020</v>
      </c>
      <c r="E67" s="1224" t="s">
        <v>3398</v>
      </c>
      <c r="F67" s="549" t="s">
        <v>3399</v>
      </c>
      <c r="G67" s="549" t="s">
        <v>5</v>
      </c>
      <c r="H67" s="549" t="s">
        <v>3400</v>
      </c>
      <c r="I67" s="549" t="s">
        <v>3057</v>
      </c>
      <c r="J67" s="549" t="s">
        <v>3020</v>
      </c>
      <c r="K67" s="549"/>
      <c r="L67" s="549" t="s">
        <v>3084</v>
      </c>
      <c r="M67" s="549"/>
      <c r="N67" s="1271"/>
    </row>
    <row r="68" spans="1:14" ht="43.5">
      <c r="A68" s="111" t="s">
        <v>3051</v>
      </c>
      <c r="B68" s="111" t="s">
        <v>3401</v>
      </c>
      <c r="C68" s="111" t="s">
        <v>3036</v>
      </c>
      <c r="D68" s="111" t="s">
        <v>3020</v>
      </c>
      <c r="E68" s="111" t="s">
        <v>3402</v>
      </c>
      <c r="F68" s="111"/>
      <c r="G68" s="111"/>
      <c r="H68" s="111"/>
      <c r="I68" s="111"/>
      <c r="J68" s="111"/>
      <c r="K68" s="111"/>
      <c r="L68" s="111" t="s">
        <v>3038</v>
      </c>
      <c r="M68" s="111" t="s">
        <v>3403</v>
      </c>
      <c r="N68" s="111"/>
    </row>
    <row r="69" spans="1:14" ht="45.75" customHeight="1">
      <c r="A69" s="111" t="s">
        <v>3051</v>
      </c>
      <c r="B69" s="111" t="s">
        <v>3404</v>
      </c>
      <c r="C69" s="111" t="s">
        <v>3036</v>
      </c>
      <c r="D69" s="111" t="s">
        <v>3020</v>
      </c>
      <c r="E69" s="111" t="s">
        <v>3405</v>
      </c>
      <c r="F69" s="111"/>
      <c r="G69" s="111"/>
      <c r="H69" s="111"/>
      <c r="I69" s="111"/>
      <c r="J69" s="111"/>
      <c r="K69" s="111"/>
      <c r="L69" s="111" t="s">
        <v>3084</v>
      </c>
      <c r="M69" s="111"/>
      <c r="N69" s="111"/>
    </row>
  </sheetData>
  <mergeCells count="81">
    <mergeCell ref="L62:M62"/>
    <mergeCell ref="N62:N63"/>
    <mergeCell ref="F39:K39"/>
    <mergeCell ref="L39:M39"/>
    <mergeCell ref="N39:N40"/>
    <mergeCell ref="A61:N61"/>
    <mergeCell ref="A62:A63"/>
    <mergeCell ref="B62:B63"/>
    <mergeCell ref="C62:C63"/>
    <mergeCell ref="D62:D63"/>
    <mergeCell ref="E62:E63"/>
    <mergeCell ref="F62:K62"/>
    <mergeCell ref="A39:A40"/>
    <mergeCell ref="B39:B40"/>
    <mergeCell ref="C39:C40"/>
    <mergeCell ref="D39:D40"/>
    <mergeCell ref="E39:E40"/>
    <mergeCell ref="A24:N24"/>
    <mergeCell ref="A25:A26"/>
    <mergeCell ref="B25:B26"/>
    <mergeCell ref="C25:C26"/>
    <mergeCell ref="D25:D26"/>
    <mergeCell ref="E25:L25"/>
    <mergeCell ref="M25:N26"/>
    <mergeCell ref="J26:L26"/>
    <mergeCell ref="J27:L27"/>
    <mergeCell ref="M27:N27"/>
    <mergeCell ref="J28:L28"/>
    <mergeCell ref="M28:N28"/>
    <mergeCell ref="A38:N38"/>
    <mergeCell ref="J29:L29"/>
    <mergeCell ref="J30:L30"/>
    <mergeCell ref="J12:N13"/>
    <mergeCell ref="G14:I14"/>
    <mergeCell ref="J14:N14"/>
    <mergeCell ref="A7:E7"/>
    <mergeCell ref="B8:D8"/>
    <mergeCell ref="B9:D9"/>
    <mergeCell ref="B10:D10"/>
    <mergeCell ref="A11:N11"/>
    <mergeCell ref="A12:A13"/>
    <mergeCell ref="B12:B13"/>
    <mergeCell ref="C12:D12"/>
    <mergeCell ref="E12:E13"/>
    <mergeCell ref="F12:F13"/>
    <mergeCell ref="G18:I18"/>
    <mergeCell ref="G19:I19"/>
    <mergeCell ref="B6:E6"/>
    <mergeCell ref="A1:E1"/>
    <mergeCell ref="B2:E2"/>
    <mergeCell ref="B3:E3"/>
    <mergeCell ref="B4:E4"/>
    <mergeCell ref="B5:E5"/>
    <mergeCell ref="G12:I13"/>
    <mergeCell ref="G20:I20"/>
    <mergeCell ref="G21:I21"/>
    <mergeCell ref="G22:I22"/>
    <mergeCell ref="G23:I23"/>
    <mergeCell ref="J15:N15"/>
    <mergeCell ref="J16:N16"/>
    <mergeCell ref="J17:N17"/>
    <mergeCell ref="J23:N23"/>
    <mergeCell ref="J22:N22"/>
    <mergeCell ref="J21:N21"/>
    <mergeCell ref="J19:N19"/>
    <mergeCell ref="J18:N18"/>
    <mergeCell ref="J20:N20"/>
    <mergeCell ref="G15:I15"/>
    <mergeCell ref="G16:I16"/>
    <mergeCell ref="G17:I17"/>
    <mergeCell ref="J37:L37"/>
    <mergeCell ref="J36:L36"/>
    <mergeCell ref="A28:A37"/>
    <mergeCell ref="B28:B37"/>
    <mergeCell ref="C28:C37"/>
    <mergeCell ref="D28:D37"/>
    <mergeCell ref="J31:L31"/>
    <mergeCell ref="J32:L32"/>
    <mergeCell ref="J33:L33"/>
    <mergeCell ref="J34:L34"/>
    <mergeCell ref="J35:L35"/>
  </mergeCells>
  <hyperlinks>
    <hyperlink ref="A1:E1" location="Clases!A1" display="&lt;-Volver al inicio" xr:uid="{305868E2-5689-4338-8756-F329132A1316}"/>
  </hyperlinks>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AEA4D1-FC77-4542-8B67-BA9A23D1AE49}">
  <sheetPr>
    <tabColor theme="4" tint="0.79998168889431442"/>
  </sheetPr>
  <dimension ref="A1:N37"/>
  <sheetViews>
    <sheetView topLeftCell="A31" workbookViewId="0">
      <selection activeCell="B41" sqref="B41"/>
    </sheetView>
  </sheetViews>
  <sheetFormatPr defaultRowHeight="15"/>
  <cols>
    <col min="1" max="1" width="28" customWidth="1"/>
    <col min="2" max="2" width="17.85546875" customWidth="1"/>
    <col min="3" max="3" width="17.5703125" customWidth="1"/>
    <col min="4" max="4" width="24.42578125" customWidth="1"/>
    <col min="5" max="5" width="28.85546875" customWidth="1"/>
    <col min="6" max="6" width="19.42578125" customWidth="1"/>
    <col min="7" max="7" width="15" customWidth="1"/>
    <col min="8" max="8" width="15.5703125" customWidth="1"/>
    <col min="9" max="9" width="25.42578125" customWidth="1"/>
    <col min="10" max="10" width="16" customWidth="1"/>
    <col min="12" max="12" width="16.140625" customWidth="1"/>
    <col min="13" max="13" width="22.5703125" customWidth="1"/>
    <col min="14" max="14" width="22.28515625" customWidth="1"/>
  </cols>
  <sheetData>
    <row r="1" spans="1:14">
      <c r="A1" s="2540" t="s">
        <v>3113</v>
      </c>
      <c r="B1" s="2540"/>
      <c r="C1" s="2540"/>
      <c r="D1" s="2540"/>
      <c r="E1" s="2540"/>
      <c r="F1" s="2"/>
      <c r="G1" s="2"/>
      <c r="H1" s="2"/>
      <c r="I1" s="2"/>
      <c r="J1" s="2"/>
      <c r="K1" s="2"/>
      <c r="L1" s="2"/>
      <c r="M1" s="2"/>
      <c r="N1" s="2"/>
    </row>
    <row r="2" spans="1:14">
      <c r="A2" s="816" t="s">
        <v>60</v>
      </c>
      <c r="B2" s="2541" t="str">
        <f>Clases!A9</f>
        <v>VendedorProducto</v>
      </c>
      <c r="C2" s="2541"/>
      <c r="D2" s="2541"/>
      <c r="E2" s="2542"/>
      <c r="F2" s="2"/>
      <c r="G2" s="2"/>
      <c r="H2" s="2"/>
      <c r="I2" s="2"/>
      <c r="J2" s="2"/>
      <c r="K2" s="2"/>
      <c r="L2" s="2"/>
      <c r="M2" s="2"/>
      <c r="N2" s="2"/>
    </row>
    <row r="3" spans="1:14">
      <c r="A3" s="817" t="s">
        <v>61</v>
      </c>
      <c r="B3" s="2538" t="s">
        <v>3016</v>
      </c>
      <c r="C3" s="2538"/>
      <c r="D3" s="2538"/>
      <c r="E3" s="2539"/>
      <c r="F3" s="2"/>
      <c r="G3" s="2"/>
      <c r="H3" s="2"/>
      <c r="I3" s="2"/>
      <c r="J3" s="2"/>
      <c r="K3" s="2"/>
      <c r="L3" s="2"/>
      <c r="M3" s="2"/>
      <c r="N3" s="2"/>
    </row>
    <row r="4" spans="1:14">
      <c r="A4" s="817" t="s">
        <v>150</v>
      </c>
      <c r="B4" s="2538" t="str">
        <f>Clases!C9</f>
        <v>Clase que representa información adicional del vendedor.</v>
      </c>
      <c r="C4" s="2538"/>
      <c r="D4" s="2538"/>
      <c r="E4" s="2539"/>
      <c r="F4" s="2"/>
      <c r="G4" s="2"/>
      <c r="H4" s="2"/>
      <c r="I4" s="2"/>
      <c r="J4" s="2"/>
      <c r="K4" s="2"/>
      <c r="L4" s="2"/>
      <c r="M4" s="2"/>
      <c r="N4" s="2"/>
    </row>
    <row r="5" spans="1:14">
      <c r="A5" s="817" t="s">
        <v>3017</v>
      </c>
      <c r="B5" s="2538" t="s">
        <v>3114</v>
      </c>
      <c r="C5" s="2538"/>
      <c r="D5" s="2538"/>
      <c r="E5" s="2539"/>
      <c r="F5" s="2"/>
      <c r="G5" s="2"/>
      <c r="H5" s="2"/>
      <c r="I5" s="2"/>
      <c r="J5" s="2"/>
      <c r="K5" s="2"/>
      <c r="L5" s="2"/>
      <c r="M5" s="2"/>
      <c r="N5" s="2"/>
    </row>
    <row r="6" spans="1:14">
      <c r="A6" s="817" t="s">
        <v>3019</v>
      </c>
      <c r="B6" s="2538" t="s">
        <v>3020</v>
      </c>
      <c r="C6" s="2538"/>
      <c r="D6" s="2538"/>
      <c r="E6" s="2539"/>
      <c r="F6" s="2"/>
      <c r="G6" s="2"/>
      <c r="H6" s="2"/>
      <c r="I6" s="2"/>
      <c r="J6" s="2"/>
      <c r="K6" s="2"/>
      <c r="L6" s="2"/>
      <c r="M6" s="2"/>
      <c r="N6" s="2"/>
    </row>
    <row r="7" spans="1:14">
      <c r="A7" s="2485" t="s">
        <v>3021</v>
      </c>
      <c r="B7" s="2486"/>
      <c r="C7" s="2486"/>
      <c r="D7" s="2486"/>
      <c r="E7" s="2487"/>
      <c r="F7" s="820"/>
      <c r="G7" s="820"/>
      <c r="H7" s="820"/>
      <c r="I7" s="820"/>
      <c r="J7" s="820"/>
      <c r="K7" s="820"/>
      <c r="L7" s="820"/>
      <c r="M7" s="820"/>
      <c r="N7" s="820"/>
    </row>
    <row r="8" spans="1:14">
      <c r="A8" s="821" t="s">
        <v>3022</v>
      </c>
      <c r="B8" s="2486" t="s">
        <v>3023</v>
      </c>
      <c r="C8" s="2486"/>
      <c r="D8" s="2486"/>
      <c r="E8" s="822" t="s">
        <v>3024</v>
      </c>
      <c r="F8" s="820"/>
      <c r="G8" s="820"/>
      <c r="H8" s="820"/>
      <c r="I8" s="820"/>
      <c r="J8" s="820"/>
      <c r="K8" s="820"/>
      <c r="L8" s="820"/>
      <c r="M8" s="820"/>
      <c r="N8" s="820"/>
    </row>
    <row r="9" spans="1:14">
      <c r="A9" s="823" t="s">
        <v>3025</v>
      </c>
      <c r="B9" s="2538" t="s">
        <v>3026</v>
      </c>
      <c r="C9" s="2538"/>
      <c r="D9" s="2538"/>
      <c r="E9" s="824" t="s">
        <v>3406</v>
      </c>
      <c r="F9" s="2"/>
      <c r="G9" s="2"/>
      <c r="H9" s="2"/>
      <c r="I9" s="2"/>
      <c r="J9" s="2"/>
      <c r="K9" s="2"/>
      <c r="L9" s="2"/>
      <c r="M9" s="2"/>
      <c r="N9" s="2"/>
    </row>
    <row r="10" spans="1:14">
      <c r="A10" s="825" t="s">
        <v>3027</v>
      </c>
      <c r="B10" s="2543" t="s">
        <v>3028</v>
      </c>
      <c r="C10" s="2543"/>
      <c r="D10" s="2543"/>
      <c r="E10" s="826"/>
      <c r="G10" s="2"/>
      <c r="H10" s="2"/>
      <c r="I10" s="2"/>
      <c r="J10" s="2"/>
      <c r="K10" s="2"/>
      <c r="L10" s="2"/>
      <c r="M10" s="2"/>
      <c r="N10" s="2"/>
    </row>
    <row r="11" spans="1:14">
      <c r="A11" s="2489" t="s">
        <v>170</v>
      </c>
      <c r="B11" s="2490"/>
      <c r="C11" s="2490"/>
      <c r="D11" s="2490"/>
      <c r="E11" s="2490"/>
      <c r="F11" s="2490"/>
      <c r="G11" s="2490"/>
      <c r="H11" s="2490"/>
      <c r="I11" s="2490"/>
      <c r="J11" s="2490"/>
      <c r="K11" s="2490"/>
      <c r="L11" s="2490"/>
      <c r="M11" s="2490"/>
      <c r="N11" s="2491"/>
    </row>
    <row r="12" spans="1:14">
      <c r="A12" s="2479" t="s">
        <v>3029</v>
      </c>
      <c r="B12" s="2480" t="s">
        <v>2</v>
      </c>
      <c r="C12" s="2480" t="s">
        <v>178</v>
      </c>
      <c r="D12" s="2480"/>
      <c r="E12" s="2480" t="s">
        <v>3030</v>
      </c>
      <c r="F12" s="2480" t="s">
        <v>3031</v>
      </c>
      <c r="G12" s="2480" t="s">
        <v>140</v>
      </c>
      <c r="H12" s="2480"/>
      <c r="I12" s="2480"/>
      <c r="J12" s="2480" t="s">
        <v>3032</v>
      </c>
      <c r="K12" s="2480"/>
      <c r="L12" s="2480"/>
      <c r="M12" s="2480"/>
      <c r="N12" s="2492"/>
    </row>
    <row r="13" spans="1:14">
      <c r="A13" s="2479"/>
      <c r="B13" s="2480"/>
      <c r="C13" s="827" t="s">
        <v>178</v>
      </c>
      <c r="D13" s="827" t="s">
        <v>3033</v>
      </c>
      <c r="E13" s="2480"/>
      <c r="F13" s="2480"/>
      <c r="G13" s="2480"/>
      <c r="H13" s="2480"/>
      <c r="I13" s="2480"/>
      <c r="J13" s="2480"/>
      <c r="K13" s="2480"/>
      <c r="L13" s="2480"/>
      <c r="M13" s="2480"/>
      <c r="N13" s="2492"/>
    </row>
    <row r="14" spans="1:14">
      <c r="A14" s="823" t="s">
        <v>3034</v>
      </c>
      <c r="B14" s="828" t="s">
        <v>100</v>
      </c>
      <c r="C14" s="828" t="s">
        <v>3035</v>
      </c>
      <c r="D14" s="828" t="s">
        <v>185</v>
      </c>
      <c r="E14" s="828" t="s">
        <v>3042</v>
      </c>
      <c r="F14" s="828" t="s">
        <v>3036</v>
      </c>
      <c r="G14" s="2538"/>
      <c r="H14" s="2538"/>
      <c r="I14" s="2538"/>
      <c r="J14" s="2538" t="s">
        <v>3407</v>
      </c>
      <c r="K14" s="2538"/>
      <c r="L14" s="2538"/>
      <c r="M14" s="2538"/>
      <c r="N14" s="2539"/>
    </row>
    <row r="15" spans="1:14">
      <c r="A15" s="823" t="s">
        <v>3034</v>
      </c>
      <c r="B15" s="828" t="s">
        <v>1500</v>
      </c>
      <c r="C15" s="828" t="s">
        <v>3035</v>
      </c>
      <c r="D15" s="828" t="s">
        <v>185</v>
      </c>
      <c r="E15" s="828" t="s">
        <v>3020</v>
      </c>
      <c r="F15" s="828" t="s">
        <v>3036</v>
      </c>
      <c r="G15" s="2562"/>
      <c r="H15" s="2563"/>
      <c r="I15" s="2564"/>
      <c r="J15" s="2583" t="s">
        <v>3408</v>
      </c>
      <c r="K15" s="2584"/>
      <c r="L15" s="2584"/>
      <c r="M15" s="2585"/>
      <c r="N15" s="819"/>
    </row>
    <row r="16" spans="1:14">
      <c r="A16" s="825" t="s">
        <v>3034</v>
      </c>
      <c r="B16" s="1215" t="s">
        <v>1154</v>
      </c>
      <c r="C16" s="1215" t="s">
        <v>3035</v>
      </c>
      <c r="D16" s="1215" t="s">
        <v>185</v>
      </c>
      <c r="E16" s="1215" t="s">
        <v>3020</v>
      </c>
      <c r="F16" s="1215" t="s">
        <v>3036</v>
      </c>
      <c r="G16" s="2635"/>
      <c r="H16" s="2636"/>
      <c r="I16" s="2637"/>
      <c r="J16" s="2578" t="s">
        <v>3409</v>
      </c>
      <c r="K16" s="2638"/>
      <c r="L16" s="2638"/>
      <c r="M16" s="2639"/>
      <c r="N16" s="1244"/>
    </row>
    <row r="17" spans="1:14">
      <c r="A17" s="2634" t="s">
        <v>3046</v>
      </c>
      <c r="B17" s="2634"/>
      <c r="C17" s="2634"/>
      <c r="D17" s="2634"/>
      <c r="E17" s="2634"/>
      <c r="F17" s="2634"/>
      <c r="G17" s="2634"/>
      <c r="H17" s="2634"/>
      <c r="I17" s="2634"/>
      <c r="J17" s="2634"/>
      <c r="K17" s="2634"/>
      <c r="L17" s="2634"/>
      <c r="M17" s="2634"/>
      <c r="N17" s="2634"/>
    </row>
    <row r="18" spans="1:14">
      <c r="A18" s="2634" t="s">
        <v>3029</v>
      </c>
      <c r="B18" s="2634" t="s">
        <v>2</v>
      </c>
      <c r="C18" s="2634" t="s">
        <v>3047</v>
      </c>
      <c r="D18" s="2634" t="s">
        <v>3</v>
      </c>
      <c r="E18" s="2634" t="s">
        <v>3048</v>
      </c>
      <c r="F18" s="2634"/>
      <c r="G18" s="2634"/>
      <c r="H18" s="2634"/>
      <c r="I18" s="2634"/>
      <c r="J18" s="2634"/>
      <c r="K18" s="2634"/>
      <c r="L18" s="2634"/>
      <c r="M18" s="2634" t="s">
        <v>3049</v>
      </c>
      <c r="N18" s="2634"/>
    </row>
    <row r="19" spans="1:14">
      <c r="A19" s="2634"/>
      <c r="B19" s="2634"/>
      <c r="C19" s="2634"/>
      <c r="D19" s="2634"/>
      <c r="E19" s="1243" t="s">
        <v>2</v>
      </c>
      <c r="F19" s="1243" t="s">
        <v>178</v>
      </c>
      <c r="G19" s="1243" t="s">
        <v>3033</v>
      </c>
      <c r="H19" s="1243" t="s">
        <v>3050</v>
      </c>
      <c r="I19" s="1243" t="s">
        <v>3030</v>
      </c>
      <c r="J19" s="2634" t="s">
        <v>3</v>
      </c>
      <c r="K19" s="2634"/>
      <c r="L19" s="2634"/>
      <c r="M19" s="2634"/>
      <c r="N19" s="2634"/>
    </row>
    <row r="20" spans="1:14" ht="53.25" customHeight="1">
      <c r="A20" s="1223" t="s">
        <v>3051</v>
      </c>
      <c r="B20" s="1223" t="str">
        <f>B2</f>
        <v>VendedorProducto</v>
      </c>
      <c r="C20" s="1223" t="s">
        <v>3052</v>
      </c>
      <c r="D20" s="56" t="s">
        <v>3410</v>
      </c>
      <c r="E20" s="1223"/>
      <c r="F20" s="1223"/>
      <c r="G20" s="1223"/>
      <c r="H20" s="1223"/>
      <c r="I20" s="1223"/>
      <c r="J20" s="2547"/>
      <c r="K20" s="2547"/>
      <c r="L20" s="2547"/>
      <c r="M20" s="2566"/>
      <c r="N20" s="2566"/>
    </row>
    <row r="21" spans="1:14" ht="43.5" customHeight="1">
      <c r="A21" s="2566" t="s">
        <v>3051</v>
      </c>
      <c r="B21" s="2566" t="str">
        <f>B2</f>
        <v>VendedorProducto</v>
      </c>
      <c r="C21" s="2566" t="s">
        <v>3054</v>
      </c>
      <c r="D21" s="2537" t="s">
        <v>3411</v>
      </c>
      <c r="E21" s="1223" t="s">
        <v>1500</v>
      </c>
      <c r="F21" s="1223" t="s">
        <v>185</v>
      </c>
      <c r="G21" s="1223" t="s">
        <v>3412</v>
      </c>
      <c r="H21" s="1223" t="s">
        <v>3281</v>
      </c>
      <c r="I21" s="1223" t="s">
        <v>3020</v>
      </c>
      <c r="J21" s="2547" t="s">
        <v>3408</v>
      </c>
      <c r="K21" s="2547"/>
      <c r="L21" s="2547"/>
      <c r="M21" s="2566"/>
      <c r="N21" s="2566"/>
    </row>
    <row r="22" spans="1:14" ht="43.5" customHeight="1">
      <c r="A22" s="2566"/>
      <c r="B22" s="2566"/>
      <c r="C22" s="2566"/>
      <c r="D22" s="2537"/>
      <c r="E22" s="1223" t="s">
        <v>1154</v>
      </c>
      <c r="F22" s="1223" t="s">
        <v>185</v>
      </c>
      <c r="G22" s="1223" t="s">
        <v>3413</v>
      </c>
      <c r="H22" s="1223" t="s">
        <v>3281</v>
      </c>
      <c r="I22" s="1223" t="s">
        <v>3020</v>
      </c>
      <c r="J22" s="2547" t="s">
        <v>3409</v>
      </c>
      <c r="K22" s="2547"/>
      <c r="L22" s="2547"/>
      <c r="M22" s="2566"/>
      <c r="N22" s="2566"/>
    </row>
    <row r="23" spans="1:14">
      <c r="A23" s="2548" t="s">
        <v>3066</v>
      </c>
      <c r="B23" s="2549"/>
      <c r="C23" s="2549"/>
      <c r="D23" s="2549"/>
      <c r="E23" s="2549"/>
      <c r="F23" s="2549"/>
      <c r="G23" s="2549"/>
      <c r="H23" s="2549"/>
      <c r="I23" s="2549"/>
      <c r="J23" s="2549"/>
      <c r="K23" s="2549"/>
      <c r="L23" s="2549"/>
      <c r="M23" s="2549"/>
      <c r="N23" s="2550"/>
    </row>
    <row r="24" spans="1:14">
      <c r="A24" s="2552" t="s">
        <v>3029</v>
      </c>
      <c r="B24" s="2545" t="s">
        <v>2</v>
      </c>
      <c r="C24" s="2545" t="s">
        <v>3067</v>
      </c>
      <c r="D24" s="2545" t="s">
        <v>3068</v>
      </c>
      <c r="E24" s="2545" t="s">
        <v>3</v>
      </c>
      <c r="F24" s="2545" t="s">
        <v>3048</v>
      </c>
      <c r="G24" s="2545"/>
      <c r="H24" s="2545"/>
      <c r="I24" s="2545"/>
      <c r="J24" s="2545"/>
      <c r="K24" s="2545"/>
      <c r="L24" s="2545" t="s">
        <v>3069</v>
      </c>
      <c r="M24" s="2545"/>
      <c r="N24" s="2551" t="s">
        <v>3049</v>
      </c>
    </row>
    <row r="25" spans="1:14">
      <c r="A25" s="2552"/>
      <c r="B25" s="2545"/>
      <c r="C25" s="2545"/>
      <c r="D25" s="2545"/>
      <c r="E25" s="2545"/>
      <c r="F25" s="832" t="s">
        <v>2</v>
      </c>
      <c r="G25" s="832" t="s">
        <v>178</v>
      </c>
      <c r="H25" s="832" t="s">
        <v>3033</v>
      </c>
      <c r="I25" s="832" t="s">
        <v>3050</v>
      </c>
      <c r="J25" s="832" t="s">
        <v>3030</v>
      </c>
      <c r="K25" s="832" t="s">
        <v>3</v>
      </c>
      <c r="L25" s="832" t="s">
        <v>178</v>
      </c>
      <c r="M25" s="832" t="s">
        <v>3033</v>
      </c>
      <c r="N25" s="2551"/>
    </row>
    <row r="26" spans="1:14" ht="29.25">
      <c r="A26" s="823" t="s">
        <v>3051</v>
      </c>
      <c r="B26" s="828" t="s">
        <v>3070</v>
      </c>
      <c r="C26" s="828" t="s">
        <v>3071</v>
      </c>
      <c r="D26" s="828" t="s">
        <v>3020</v>
      </c>
      <c r="E26" s="1" t="s">
        <v>3414</v>
      </c>
      <c r="F26" s="828"/>
      <c r="G26" s="828"/>
      <c r="H26" s="828"/>
      <c r="I26" s="828"/>
      <c r="J26" s="828"/>
      <c r="K26" s="828"/>
      <c r="L26" s="828" t="s">
        <v>185</v>
      </c>
      <c r="M26" s="828"/>
      <c r="N26" s="833"/>
    </row>
    <row r="27" spans="1:14">
      <c r="A27" s="823" t="s">
        <v>3051</v>
      </c>
      <c r="B27" s="828" t="s">
        <v>3073</v>
      </c>
      <c r="C27" s="828" t="s">
        <v>3074</v>
      </c>
      <c r="D27" s="828" t="s">
        <v>3020</v>
      </c>
      <c r="E27" s="1" t="s">
        <v>3415</v>
      </c>
      <c r="F27" s="828" t="s">
        <v>100</v>
      </c>
      <c r="G27" s="828" t="s">
        <v>185</v>
      </c>
      <c r="H27" s="828" t="s">
        <v>3416</v>
      </c>
      <c r="I27" s="828" t="s">
        <v>3057</v>
      </c>
      <c r="J27" s="828" t="s">
        <v>3020</v>
      </c>
      <c r="K27" s="828"/>
      <c r="L27" s="828" t="s">
        <v>3084</v>
      </c>
      <c r="M27" s="828"/>
      <c r="N27" s="833"/>
    </row>
    <row r="28" spans="1:14" ht="29.25">
      <c r="A28" s="823" t="s">
        <v>3051</v>
      </c>
      <c r="B28" s="828" t="s">
        <v>3417</v>
      </c>
      <c r="C28" s="828" t="s">
        <v>3071</v>
      </c>
      <c r="D28" s="828" t="s">
        <v>3020</v>
      </c>
      <c r="E28" s="1" t="s">
        <v>3418</v>
      </c>
      <c r="F28" s="828"/>
      <c r="G28" s="828"/>
      <c r="H28" s="828"/>
      <c r="I28" s="828"/>
      <c r="J28" s="828"/>
      <c r="K28" s="828"/>
      <c r="L28" s="828" t="s">
        <v>185</v>
      </c>
      <c r="M28" s="828"/>
      <c r="N28" s="833"/>
    </row>
    <row r="29" spans="1:14" ht="29.25">
      <c r="A29" s="823" t="s">
        <v>3051</v>
      </c>
      <c r="B29" s="828" t="s">
        <v>3419</v>
      </c>
      <c r="C29" s="828" t="s">
        <v>3074</v>
      </c>
      <c r="D29" s="828" t="s">
        <v>3020</v>
      </c>
      <c r="E29" s="1" t="s">
        <v>3420</v>
      </c>
      <c r="F29" s="828" t="s">
        <v>1500</v>
      </c>
      <c r="G29" s="828" t="s">
        <v>185</v>
      </c>
      <c r="H29" s="828" t="s">
        <v>3421</v>
      </c>
      <c r="I29" s="828" t="s">
        <v>3057</v>
      </c>
      <c r="J29" s="828" t="s">
        <v>3020</v>
      </c>
      <c r="K29" s="828"/>
      <c r="L29" s="828" t="s">
        <v>3084</v>
      </c>
      <c r="M29" s="828"/>
      <c r="N29" s="833"/>
    </row>
    <row r="30" spans="1:14" ht="29.25">
      <c r="A30" s="823" t="s">
        <v>3051</v>
      </c>
      <c r="B30" s="828" t="s">
        <v>3422</v>
      </c>
      <c r="C30" s="828" t="s">
        <v>3071</v>
      </c>
      <c r="D30" s="828" t="s">
        <v>3020</v>
      </c>
      <c r="E30" s="1" t="s">
        <v>3423</v>
      </c>
      <c r="F30" s="828"/>
      <c r="G30" s="828"/>
      <c r="H30" s="828"/>
      <c r="I30" s="828"/>
      <c r="J30" s="828"/>
      <c r="K30" s="828"/>
      <c r="L30" s="828" t="s">
        <v>185</v>
      </c>
      <c r="M30" s="828"/>
      <c r="N30" s="833"/>
    </row>
    <row r="31" spans="1:14" ht="29.25">
      <c r="A31" s="825" t="s">
        <v>3051</v>
      </c>
      <c r="B31" s="1215" t="s">
        <v>3424</v>
      </c>
      <c r="C31" s="1215" t="s">
        <v>3074</v>
      </c>
      <c r="D31" s="1215" t="s">
        <v>3020</v>
      </c>
      <c r="E31" s="1" t="s">
        <v>3425</v>
      </c>
      <c r="F31" s="1215" t="s">
        <v>1154</v>
      </c>
      <c r="G31" s="1215" t="s">
        <v>185</v>
      </c>
      <c r="H31" s="1215" t="s">
        <v>3426</v>
      </c>
      <c r="I31" s="1215" t="s">
        <v>3057</v>
      </c>
      <c r="J31" s="1215" t="s">
        <v>3020</v>
      </c>
      <c r="K31" s="1215"/>
      <c r="L31" s="1215" t="s">
        <v>3084</v>
      </c>
      <c r="M31" s="1215"/>
      <c r="N31" s="1225"/>
    </row>
    <row r="32" spans="1:14">
      <c r="A32" s="2593" t="s">
        <v>3101</v>
      </c>
      <c r="B32" s="2594"/>
      <c r="C32" s="2594"/>
      <c r="D32" s="2594"/>
      <c r="E32" s="2594"/>
      <c r="F32" s="2594"/>
      <c r="G32" s="2594"/>
      <c r="H32" s="2594"/>
      <c r="I32" s="2594"/>
      <c r="J32" s="2594"/>
      <c r="K32" s="2594"/>
      <c r="L32" s="2594"/>
      <c r="M32" s="2594"/>
      <c r="N32" s="2595"/>
    </row>
    <row r="33" spans="1:14">
      <c r="A33" s="2640" t="s">
        <v>3029</v>
      </c>
      <c r="B33" s="2641" t="s">
        <v>2</v>
      </c>
      <c r="C33" s="2641" t="s">
        <v>3102</v>
      </c>
      <c r="D33" s="2641" t="s">
        <v>3068</v>
      </c>
      <c r="E33" s="2641" t="s">
        <v>3</v>
      </c>
      <c r="F33" s="2641" t="s">
        <v>3048</v>
      </c>
      <c r="G33" s="2641"/>
      <c r="H33" s="2641"/>
      <c r="I33" s="2641"/>
      <c r="J33" s="2641"/>
      <c r="K33" s="2641"/>
      <c r="L33" s="2641" t="s">
        <v>3069</v>
      </c>
      <c r="M33" s="2641"/>
      <c r="N33" s="2642" t="s">
        <v>3049</v>
      </c>
    </row>
    <row r="34" spans="1:14" ht="45.75">
      <c r="A34" s="2640"/>
      <c r="B34" s="2641"/>
      <c r="C34" s="2641"/>
      <c r="D34" s="2641"/>
      <c r="E34" s="2641"/>
      <c r="F34" s="1247" t="s">
        <v>2</v>
      </c>
      <c r="G34" s="1247" t="s">
        <v>178</v>
      </c>
      <c r="H34" s="1247" t="s">
        <v>3033</v>
      </c>
      <c r="I34" s="1247" t="s">
        <v>3050</v>
      </c>
      <c r="J34" s="1247" t="s">
        <v>3030</v>
      </c>
      <c r="K34" s="1247" t="s">
        <v>3</v>
      </c>
      <c r="L34" s="1247" t="s">
        <v>178</v>
      </c>
      <c r="M34" s="1247" t="s">
        <v>3033</v>
      </c>
      <c r="N34" s="2642"/>
    </row>
    <row r="35" spans="1:14" ht="29.25">
      <c r="A35" s="1248" t="s">
        <v>3051</v>
      </c>
      <c r="B35" s="55" t="s">
        <v>3427</v>
      </c>
      <c r="C35" s="55" t="s">
        <v>3036</v>
      </c>
      <c r="D35" s="55" t="s">
        <v>3020</v>
      </c>
      <c r="E35" s="55" t="s">
        <v>3428</v>
      </c>
      <c r="F35" s="55" t="s">
        <v>1154</v>
      </c>
      <c r="G35" s="55" t="s">
        <v>185</v>
      </c>
      <c r="H35" s="55" t="s">
        <v>3413</v>
      </c>
      <c r="I35" s="55" t="s">
        <v>3057</v>
      </c>
      <c r="J35" s="55" t="s">
        <v>3020</v>
      </c>
      <c r="K35" s="55"/>
      <c r="L35" s="55" t="s">
        <v>3084</v>
      </c>
      <c r="M35" s="55"/>
      <c r="N35" s="1249"/>
    </row>
    <row r="36" spans="1:14" ht="29.25">
      <c r="A36" s="1248" t="s">
        <v>3051</v>
      </c>
      <c r="B36" s="55" t="s">
        <v>3429</v>
      </c>
      <c r="C36" s="55" t="s">
        <v>3036</v>
      </c>
      <c r="D36" s="55" t="s">
        <v>3020</v>
      </c>
      <c r="E36" s="55" t="s">
        <v>3430</v>
      </c>
      <c r="F36" s="55"/>
      <c r="G36" s="55"/>
      <c r="H36" s="55"/>
      <c r="I36" s="55"/>
      <c r="J36" s="55"/>
      <c r="K36" s="55"/>
      <c r="L36" s="55" t="s">
        <v>3084</v>
      </c>
      <c r="M36" s="55"/>
      <c r="N36" s="1249"/>
    </row>
    <row r="37" spans="1:14" ht="43.5">
      <c r="A37" s="1250" t="s">
        <v>3051</v>
      </c>
      <c r="B37" s="1230" t="s">
        <v>3431</v>
      </c>
      <c r="C37" s="1230" t="s">
        <v>3036</v>
      </c>
      <c r="D37" s="1230" t="s">
        <v>3020</v>
      </c>
      <c r="E37" s="1230" t="s">
        <v>3432</v>
      </c>
      <c r="F37" s="1230"/>
      <c r="G37" s="1230"/>
      <c r="H37" s="1230"/>
      <c r="I37" s="1230"/>
      <c r="J37" s="1230"/>
      <c r="K37" s="1230"/>
      <c r="L37" s="1230" t="s">
        <v>3038</v>
      </c>
      <c r="M37" s="1230" t="s">
        <v>3433</v>
      </c>
      <c r="N37" s="1251"/>
    </row>
  </sheetData>
  <mergeCells count="60">
    <mergeCell ref="A32:N32"/>
    <mergeCell ref="A33:A34"/>
    <mergeCell ref="B33:B34"/>
    <mergeCell ref="C33:C34"/>
    <mergeCell ref="D33:D34"/>
    <mergeCell ref="E33:E34"/>
    <mergeCell ref="F33:K33"/>
    <mergeCell ref="L33:M33"/>
    <mergeCell ref="N33:N34"/>
    <mergeCell ref="A23:N23"/>
    <mergeCell ref="A24:A25"/>
    <mergeCell ref="B24:B25"/>
    <mergeCell ref="C24:C25"/>
    <mergeCell ref="D24:D25"/>
    <mergeCell ref="E24:E25"/>
    <mergeCell ref="F24:K24"/>
    <mergeCell ref="L24:M24"/>
    <mergeCell ref="N24:N25"/>
    <mergeCell ref="J19:L19"/>
    <mergeCell ref="J20:L20"/>
    <mergeCell ref="M20:N20"/>
    <mergeCell ref="J21:L21"/>
    <mergeCell ref="M21:N21"/>
    <mergeCell ref="E18:L18"/>
    <mergeCell ref="G12:I13"/>
    <mergeCell ref="J12:N13"/>
    <mergeCell ref="G14:I14"/>
    <mergeCell ref="J14:N14"/>
    <mergeCell ref="A17:N17"/>
    <mergeCell ref="A12:A13"/>
    <mergeCell ref="B12:B13"/>
    <mergeCell ref="C12:D12"/>
    <mergeCell ref="E12:E13"/>
    <mergeCell ref="F12:F13"/>
    <mergeCell ref="G15:I15"/>
    <mergeCell ref="G16:I16"/>
    <mergeCell ref="J15:M15"/>
    <mergeCell ref="J16:M16"/>
    <mergeCell ref="M18:N19"/>
    <mergeCell ref="A21:A22"/>
    <mergeCell ref="B6:E6"/>
    <mergeCell ref="A1:E1"/>
    <mergeCell ref="B2:E2"/>
    <mergeCell ref="B3:E3"/>
    <mergeCell ref="B4:E4"/>
    <mergeCell ref="B5:E5"/>
    <mergeCell ref="A7:E7"/>
    <mergeCell ref="B8:D8"/>
    <mergeCell ref="B9:D9"/>
    <mergeCell ref="B10:D10"/>
    <mergeCell ref="A11:N11"/>
    <mergeCell ref="A18:A19"/>
    <mergeCell ref="B18:B19"/>
    <mergeCell ref="C18:C19"/>
    <mergeCell ref="D18:D19"/>
    <mergeCell ref="M22:N22"/>
    <mergeCell ref="J22:L22"/>
    <mergeCell ref="B21:B22"/>
    <mergeCell ref="C21:C22"/>
    <mergeCell ref="D21:D22"/>
  </mergeCells>
  <hyperlinks>
    <hyperlink ref="A1:E1" location="Clases!A1" display="&lt;-Volver al inicio" xr:uid="{4AB5A144-A7F8-4B17-9911-675DDCB57409}"/>
  </hyperlinks>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B83034-E1CC-42A1-8C87-CA1ED0B5832F}">
  <sheetPr>
    <tabColor theme="4" tint="0.79998168889431442"/>
  </sheetPr>
  <dimension ref="A1:N61"/>
  <sheetViews>
    <sheetView topLeftCell="A52" workbookViewId="0">
      <selection activeCell="A61" sqref="A61"/>
    </sheetView>
  </sheetViews>
  <sheetFormatPr defaultRowHeight="15"/>
  <cols>
    <col min="1" max="1" width="19.42578125" customWidth="1"/>
    <col min="2" max="2" width="24" customWidth="1"/>
    <col min="3" max="3" width="16.5703125" customWidth="1"/>
    <col min="4" max="4" width="24.7109375" customWidth="1"/>
    <col min="5" max="5" width="28" customWidth="1"/>
    <col min="6" max="6" width="21.28515625" customWidth="1"/>
    <col min="7" max="7" width="23.7109375" customWidth="1"/>
    <col min="8" max="8" width="22.5703125" customWidth="1"/>
    <col min="12" max="12" width="13" customWidth="1"/>
    <col min="13" max="13" width="15.5703125" customWidth="1"/>
  </cols>
  <sheetData>
    <row r="1" spans="1:14">
      <c r="A1" s="2540" t="s">
        <v>3113</v>
      </c>
      <c r="B1" s="2540"/>
      <c r="C1" s="2540"/>
      <c r="D1" s="2540"/>
      <c r="E1" s="2540"/>
      <c r="F1" s="2"/>
      <c r="G1" s="2"/>
      <c r="H1" s="2"/>
      <c r="I1" s="2"/>
      <c r="J1" s="2"/>
      <c r="K1" s="2"/>
      <c r="L1" s="2"/>
      <c r="M1" s="2"/>
      <c r="N1" s="2"/>
    </row>
    <row r="2" spans="1:14">
      <c r="A2" s="835" t="s">
        <v>60</v>
      </c>
      <c r="B2" s="2541" t="str">
        <f>Clases!A10</f>
        <v>Vendedor</v>
      </c>
      <c r="C2" s="2541"/>
      <c r="D2" s="2541"/>
      <c r="E2" s="2542"/>
      <c r="F2" s="2"/>
      <c r="G2" s="2"/>
      <c r="H2" s="2"/>
      <c r="I2" s="2"/>
      <c r="J2" s="2"/>
      <c r="K2" s="2"/>
      <c r="L2" s="2"/>
      <c r="M2" s="2"/>
      <c r="N2" s="2"/>
    </row>
    <row r="3" spans="1:14">
      <c r="A3" s="836" t="s">
        <v>61</v>
      </c>
      <c r="B3" s="2538" t="s">
        <v>3016</v>
      </c>
      <c r="C3" s="2538"/>
      <c r="D3" s="2538"/>
      <c r="E3" s="2539"/>
      <c r="F3" s="2"/>
      <c r="G3" s="2"/>
      <c r="H3" s="2"/>
      <c r="I3" s="2"/>
      <c r="J3" s="2"/>
      <c r="K3" s="2"/>
      <c r="L3" s="2"/>
      <c r="M3" s="2"/>
      <c r="N3" s="2"/>
    </row>
    <row r="4" spans="1:14">
      <c r="A4" s="836" t="s">
        <v>150</v>
      </c>
      <c r="B4" s="2538" t="str">
        <f>Clases!C10</f>
        <v>Clase que representa al usuario que ofrece productos en venta.</v>
      </c>
      <c r="C4" s="2538"/>
      <c r="D4" s="2538"/>
      <c r="E4" s="2539"/>
      <c r="F4" s="2"/>
      <c r="G4" s="2"/>
      <c r="H4" s="2"/>
      <c r="I4" s="2"/>
      <c r="J4" s="2"/>
      <c r="K4" s="2"/>
      <c r="L4" s="2"/>
      <c r="M4" s="2"/>
      <c r="N4" s="2"/>
    </row>
    <row r="5" spans="1:14">
      <c r="A5" s="836" t="s">
        <v>3017</v>
      </c>
      <c r="B5" s="2538" t="s">
        <v>3114</v>
      </c>
      <c r="C5" s="2538"/>
      <c r="D5" s="2538"/>
      <c r="E5" s="2539"/>
      <c r="F5" s="2"/>
      <c r="G5" s="2"/>
      <c r="H5" s="2"/>
      <c r="I5" s="2"/>
      <c r="J5" s="2"/>
      <c r="K5" s="2"/>
      <c r="L5" s="2"/>
      <c r="M5" s="2"/>
      <c r="N5" s="2"/>
    </row>
    <row r="6" spans="1:14">
      <c r="A6" s="836" t="s">
        <v>3019</v>
      </c>
      <c r="B6" s="2538" t="s">
        <v>3020</v>
      </c>
      <c r="C6" s="2538"/>
      <c r="D6" s="2538"/>
      <c r="E6" s="2539"/>
      <c r="F6" s="2"/>
      <c r="G6" s="2"/>
      <c r="H6" s="2"/>
      <c r="I6" s="2"/>
      <c r="J6" s="2"/>
      <c r="K6" s="2"/>
      <c r="L6" s="2"/>
      <c r="M6" s="2"/>
      <c r="N6" s="2"/>
    </row>
    <row r="7" spans="1:14">
      <c r="A7" s="2675" t="s">
        <v>3021</v>
      </c>
      <c r="B7" s="2676"/>
      <c r="C7" s="2676"/>
      <c r="D7" s="2676"/>
      <c r="E7" s="2677"/>
      <c r="F7" s="837"/>
      <c r="G7" s="837"/>
      <c r="H7" s="837"/>
      <c r="I7" s="837"/>
      <c r="J7" s="837"/>
      <c r="K7" s="837"/>
      <c r="L7" s="837"/>
      <c r="M7" s="837"/>
      <c r="N7" s="837"/>
    </row>
    <row r="8" spans="1:14">
      <c r="A8" s="838" t="s">
        <v>3022</v>
      </c>
      <c r="B8" s="2676" t="s">
        <v>3023</v>
      </c>
      <c r="C8" s="2676"/>
      <c r="D8" s="2676"/>
      <c r="E8" s="839" t="s">
        <v>3024</v>
      </c>
      <c r="F8" s="837"/>
      <c r="G8" s="837"/>
      <c r="H8" s="837"/>
      <c r="I8" s="837"/>
      <c r="J8" s="837"/>
      <c r="K8" s="837"/>
      <c r="L8" s="837"/>
      <c r="M8" s="837"/>
      <c r="N8" s="837"/>
    </row>
    <row r="9" spans="1:14">
      <c r="A9" s="823" t="s">
        <v>3025</v>
      </c>
      <c r="B9" s="2538" t="s">
        <v>3026</v>
      </c>
      <c r="C9" s="2538"/>
      <c r="D9" s="2538"/>
      <c r="E9" s="824" t="s">
        <v>3315</v>
      </c>
      <c r="F9" s="2"/>
      <c r="G9" s="2"/>
      <c r="H9" s="2"/>
      <c r="I9" s="2"/>
      <c r="J9" s="2"/>
      <c r="K9" s="2"/>
      <c r="L9" s="2"/>
      <c r="M9" s="2"/>
      <c r="N9" s="2"/>
    </row>
    <row r="10" spans="1:14">
      <c r="A10" s="825" t="s">
        <v>3027</v>
      </c>
      <c r="B10" s="2543" t="s">
        <v>3028</v>
      </c>
      <c r="C10" s="2543"/>
      <c r="D10" s="2543"/>
      <c r="E10" s="826" t="str">
        <f>Clases!A5</f>
        <v>Producto</v>
      </c>
      <c r="G10" s="2"/>
      <c r="H10" s="2"/>
      <c r="I10" s="2"/>
      <c r="J10" s="2"/>
      <c r="K10" s="2"/>
      <c r="L10" s="2"/>
      <c r="M10" s="2"/>
      <c r="N10" s="2"/>
    </row>
    <row r="11" spans="1:14">
      <c r="A11" s="2678" t="s">
        <v>170</v>
      </c>
      <c r="B11" s="2679"/>
      <c r="C11" s="2679"/>
      <c r="D11" s="2679"/>
      <c r="E11" s="2679"/>
      <c r="F11" s="2679"/>
      <c r="G11" s="2679"/>
      <c r="H11" s="2679"/>
      <c r="I11" s="2679"/>
      <c r="J11" s="2679"/>
      <c r="K11" s="2679"/>
      <c r="L11" s="2679"/>
      <c r="M11" s="2679"/>
      <c r="N11" s="2680"/>
    </row>
    <row r="12" spans="1:14">
      <c r="A12" s="2671" t="s">
        <v>3029</v>
      </c>
      <c r="B12" s="2664" t="s">
        <v>2</v>
      </c>
      <c r="C12" s="2664" t="s">
        <v>178</v>
      </c>
      <c r="D12" s="2664"/>
      <c r="E12" s="2664" t="s">
        <v>3030</v>
      </c>
      <c r="F12" s="2664" t="s">
        <v>3031</v>
      </c>
      <c r="G12" s="2664" t="s">
        <v>140</v>
      </c>
      <c r="H12" s="2664"/>
      <c r="I12" s="2664"/>
      <c r="J12" s="2664" t="s">
        <v>3032</v>
      </c>
      <c r="K12" s="2664"/>
      <c r="L12" s="2664"/>
      <c r="M12" s="2664"/>
      <c r="N12" s="2666"/>
    </row>
    <row r="13" spans="1:14">
      <c r="A13" s="2672"/>
      <c r="B13" s="2665"/>
      <c r="C13" s="1252" t="s">
        <v>178</v>
      </c>
      <c r="D13" s="1252" t="s">
        <v>3033</v>
      </c>
      <c r="E13" s="2665"/>
      <c r="F13" s="2665"/>
      <c r="G13" s="2665"/>
      <c r="H13" s="2665"/>
      <c r="I13" s="2665"/>
      <c r="J13" s="2665"/>
      <c r="K13" s="2665"/>
      <c r="L13" s="2665"/>
      <c r="M13" s="2665"/>
      <c r="N13" s="2667"/>
    </row>
    <row r="14" spans="1:14">
      <c r="A14" s="55" t="s">
        <v>3034</v>
      </c>
      <c r="B14" s="55" t="s">
        <v>100</v>
      </c>
      <c r="C14" s="55" t="s">
        <v>3035</v>
      </c>
      <c r="D14" s="55" t="s">
        <v>185</v>
      </c>
      <c r="E14" s="55" t="s">
        <v>3042</v>
      </c>
      <c r="F14" s="55" t="s">
        <v>3036</v>
      </c>
      <c r="G14" s="2547"/>
      <c r="H14" s="2547"/>
      <c r="I14" s="2547"/>
      <c r="J14" s="2566" t="s">
        <v>3434</v>
      </c>
      <c r="K14" s="2566"/>
      <c r="L14" s="2566"/>
      <c r="M14" s="2566"/>
      <c r="N14" s="2566"/>
    </row>
    <row r="15" spans="1:14">
      <c r="A15" s="55" t="s">
        <v>3034</v>
      </c>
      <c r="B15" s="55" t="s">
        <v>3435</v>
      </c>
      <c r="C15" s="55" t="s">
        <v>3038</v>
      </c>
      <c r="D15" s="55"/>
      <c r="E15" s="55" t="s">
        <v>3020</v>
      </c>
      <c r="F15" s="55" t="s">
        <v>3036</v>
      </c>
      <c r="G15" s="2547"/>
      <c r="H15" s="2547"/>
      <c r="I15" s="2547"/>
      <c r="J15" s="2681" t="s">
        <v>3436</v>
      </c>
      <c r="K15" s="2681"/>
      <c r="L15" s="2681"/>
      <c r="M15" s="2681"/>
      <c r="N15" s="2681"/>
    </row>
    <row r="16" spans="1:14">
      <c r="A16" s="55" t="s">
        <v>3034</v>
      </c>
      <c r="B16" s="55" t="s">
        <v>3318</v>
      </c>
      <c r="C16" s="55" t="s">
        <v>3038</v>
      </c>
      <c r="D16" s="55"/>
      <c r="E16" s="55" t="s">
        <v>3020</v>
      </c>
      <c r="F16" s="55" t="s">
        <v>3036</v>
      </c>
      <c r="G16" s="2547"/>
      <c r="H16" s="2547"/>
      <c r="I16" s="2547"/>
      <c r="J16" s="2681" t="s">
        <v>3437</v>
      </c>
      <c r="K16" s="2681"/>
      <c r="L16" s="2681"/>
      <c r="M16" s="2681"/>
      <c r="N16" s="2681"/>
    </row>
    <row r="17" spans="1:14">
      <c r="A17" s="55" t="s">
        <v>3034</v>
      </c>
      <c r="B17" s="55" t="s">
        <v>3320</v>
      </c>
      <c r="C17" s="55" t="s">
        <v>3105</v>
      </c>
      <c r="D17" s="55"/>
      <c r="E17" s="55" t="s">
        <v>3020</v>
      </c>
      <c r="F17" s="55" t="s">
        <v>3036</v>
      </c>
      <c r="G17" s="2547"/>
      <c r="H17" s="2547"/>
      <c r="I17" s="2547"/>
      <c r="J17" s="2681" t="s">
        <v>3321</v>
      </c>
      <c r="K17" s="2681"/>
      <c r="L17" s="2681"/>
      <c r="M17" s="2681"/>
      <c r="N17" s="2681"/>
    </row>
    <row r="18" spans="1:14">
      <c r="A18" s="55" t="s">
        <v>3034</v>
      </c>
      <c r="B18" s="55" t="s">
        <v>3322</v>
      </c>
      <c r="C18" s="55" t="s">
        <v>3038</v>
      </c>
      <c r="D18" s="55"/>
      <c r="E18" s="55" t="s">
        <v>3020</v>
      </c>
      <c r="F18" s="55" t="s">
        <v>3036</v>
      </c>
      <c r="G18" s="2547"/>
      <c r="H18" s="2547"/>
      <c r="I18" s="2547"/>
      <c r="J18" s="2681" t="s">
        <v>3438</v>
      </c>
      <c r="K18" s="2681"/>
      <c r="L18" s="2681"/>
      <c r="M18" s="2681"/>
      <c r="N18" s="2681"/>
    </row>
    <row r="19" spans="1:14">
      <c r="A19" s="55" t="s">
        <v>3034</v>
      </c>
      <c r="B19" s="55" t="s">
        <v>3324</v>
      </c>
      <c r="C19" s="55" t="s">
        <v>3105</v>
      </c>
      <c r="D19" s="55"/>
      <c r="E19" s="55" t="s">
        <v>3020</v>
      </c>
      <c r="F19" s="55" t="s">
        <v>3036</v>
      </c>
      <c r="G19" s="2547"/>
      <c r="H19" s="2547"/>
      <c r="I19" s="2547"/>
      <c r="J19" s="2681" t="s">
        <v>3439</v>
      </c>
      <c r="K19" s="2681"/>
      <c r="L19" s="2681"/>
      <c r="M19" s="2681"/>
      <c r="N19" s="2681"/>
    </row>
    <row r="20" spans="1:14">
      <c r="A20" s="55" t="s">
        <v>3034</v>
      </c>
      <c r="B20" s="55" t="s">
        <v>3326</v>
      </c>
      <c r="C20" s="55" t="s">
        <v>3038</v>
      </c>
      <c r="D20" s="55"/>
      <c r="E20" s="55" t="s">
        <v>3020</v>
      </c>
      <c r="F20" s="55" t="s">
        <v>3036</v>
      </c>
      <c r="G20" s="2547"/>
      <c r="H20" s="2547"/>
      <c r="I20" s="2547"/>
      <c r="J20" s="2681" t="s">
        <v>3440</v>
      </c>
      <c r="K20" s="2681"/>
      <c r="L20" s="2681"/>
      <c r="M20" s="2681"/>
      <c r="N20" s="2681"/>
    </row>
    <row r="21" spans="1:14">
      <c r="A21" s="55" t="s">
        <v>3034</v>
      </c>
      <c r="B21" s="55" t="s">
        <v>3441</v>
      </c>
      <c r="C21" s="55" t="s">
        <v>3105</v>
      </c>
      <c r="D21" s="55"/>
      <c r="E21" s="55" t="s">
        <v>3020</v>
      </c>
      <c r="F21" s="55" t="s">
        <v>3036</v>
      </c>
      <c r="G21" s="2547"/>
      <c r="H21" s="2547"/>
      <c r="I21" s="2547"/>
      <c r="J21" s="2681" t="s">
        <v>3442</v>
      </c>
      <c r="K21" s="2681"/>
      <c r="L21" s="2681"/>
      <c r="M21" s="2681"/>
      <c r="N21" s="2681"/>
    </row>
    <row r="22" spans="1:14">
      <c r="A22" s="55" t="s">
        <v>3034</v>
      </c>
      <c r="B22" s="55" t="s">
        <v>1303</v>
      </c>
      <c r="C22" s="55" t="s">
        <v>1303</v>
      </c>
      <c r="D22" s="55"/>
      <c r="E22" s="55" t="s">
        <v>3020</v>
      </c>
      <c r="F22" s="55" t="s">
        <v>3036</v>
      </c>
      <c r="G22" s="2547"/>
      <c r="H22" s="2547"/>
      <c r="I22" s="2547"/>
      <c r="J22" s="2681" t="s">
        <v>3443</v>
      </c>
      <c r="K22" s="2681"/>
      <c r="L22" s="2681"/>
      <c r="M22" s="2681"/>
      <c r="N22" s="2681"/>
    </row>
    <row r="23" spans="1:14">
      <c r="A23" s="2668" t="s">
        <v>3046</v>
      </c>
      <c r="B23" s="2669"/>
      <c r="C23" s="2669"/>
      <c r="D23" s="2669"/>
      <c r="E23" s="2669"/>
      <c r="F23" s="2669"/>
      <c r="G23" s="2669"/>
      <c r="H23" s="2669"/>
      <c r="I23" s="2669"/>
      <c r="J23" s="2669"/>
      <c r="K23" s="2669"/>
      <c r="L23" s="2669"/>
      <c r="M23" s="2669"/>
      <c r="N23" s="2670"/>
    </row>
    <row r="24" spans="1:14">
      <c r="A24" s="2673" t="s">
        <v>3029</v>
      </c>
      <c r="B24" s="2661" t="s">
        <v>2</v>
      </c>
      <c r="C24" s="2661" t="s">
        <v>3047</v>
      </c>
      <c r="D24" s="2661" t="s">
        <v>3</v>
      </c>
      <c r="E24" s="2661" t="s">
        <v>3048</v>
      </c>
      <c r="F24" s="2661"/>
      <c r="G24" s="2661"/>
      <c r="H24" s="2661"/>
      <c r="I24" s="2661"/>
      <c r="J24" s="2661"/>
      <c r="K24" s="2661"/>
      <c r="L24" s="2661"/>
      <c r="M24" s="2661" t="s">
        <v>3049</v>
      </c>
      <c r="N24" s="2662"/>
    </row>
    <row r="25" spans="1:14">
      <c r="A25" s="2674"/>
      <c r="B25" s="2663"/>
      <c r="C25" s="2663"/>
      <c r="D25" s="2663"/>
      <c r="E25" s="1253" t="s">
        <v>2</v>
      </c>
      <c r="F25" s="1253" t="s">
        <v>178</v>
      </c>
      <c r="G25" s="1253" t="s">
        <v>3033</v>
      </c>
      <c r="H25" s="1253" t="s">
        <v>3050</v>
      </c>
      <c r="I25" s="1253" t="s">
        <v>3030</v>
      </c>
      <c r="J25" s="2663" t="s">
        <v>3</v>
      </c>
      <c r="K25" s="2663"/>
      <c r="L25" s="2663"/>
      <c r="M25" s="2661"/>
      <c r="N25" s="2662"/>
    </row>
    <row r="26" spans="1:14" ht="63" customHeight="1">
      <c r="A26" s="1223" t="s">
        <v>3051</v>
      </c>
      <c r="B26" s="1223" t="str">
        <f>B2</f>
        <v>Vendedor</v>
      </c>
      <c r="C26" s="1223" t="s">
        <v>3052</v>
      </c>
      <c r="D26" s="55" t="s">
        <v>3444</v>
      </c>
      <c r="E26" s="1223"/>
      <c r="F26" s="1223"/>
      <c r="G26" s="1223"/>
      <c r="H26" s="1223"/>
      <c r="I26" s="1223"/>
      <c r="J26" s="2547"/>
      <c r="K26" s="2547"/>
      <c r="L26" s="2547"/>
      <c r="M26" s="2560"/>
      <c r="N26" s="2561"/>
    </row>
    <row r="27" spans="1:14" ht="60.75" customHeight="1">
      <c r="A27" s="2619" t="s">
        <v>3051</v>
      </c>
      <c r="B27" s="2619" t="str">
        <f>B2</f>
        <v>Vendedor</v>
      </c>
      <c r="C27" s="2619" t="s">
        <v>3054</v>
      </c>
      <c r="D27" s="2617" t="s">
        <v>3445</v>
      </c>
      <c r="E27" s="1223" t="s">
        <v>3435</v>
      </c>
      <c r="F27" s="1223" t="s">
        <v>3038</v>
      </c>
      <c r="G27" s="1223" t="s">
        <v>2</v>
      </c>
      <c r="H27" s="1223" t="s">
        <v>3281</v>
      </c>
      <c r="I27" s="1223" t="s">
        <v>3446</v>
      </c>
      <c r="J27" s="2547" t="s">
        <v>3447</v>
      </c>
      <c r="K27" s="2547"/>
      <c r="L27" s="2547"/>
      <c r="M27" s="2560"/>
      <c r="N27" s="2561"/>
    </row>
    <row r="28" spans="1:14" ht="60.75" customHeight="1">
      <c r="A28" s="2620"/>
      <c r="B28" s="2620"/>
      <c r="C28" s="2620"/>
      <c r="D28" s="2618"/>
      <c r="E28" s="1223" t="s">
        <v>3318</v>
      </c>
      <c r="F28" s="1223" t="s">
        <v>3038</v>
      </c>
      <c r="G28" s="1223" t="s">
        <v>3338</v>
      </c>
      <c r="H28" s="1223" t="s">
        <v>3281</v>
      </c>
      <c r="I28" s="1223" t="s">
        <v>3020</v>
      </c>
      <c r="J28" s="2547" t="s">
        <v>3437</v>
      </c>
      <c r="K28" s="2547"/>
      <c r="L28" s="2547"/>
      <c r="M28" s="1189"/>
      <c r="N28" s="831"/>
    </row>
    <row r="29" spans="1:14" ht="60.75" customHeight="1">
      <c r="A29" s="2620"/>
      <c r="B29" s="2620"/>
      <c r="C29" s="2620"/>
      <c r="D29" s="2618"/>
      <c r="E29" s="1223" t="s">
        <v>3322</v>
      </c>
      <c r="F29" s="1223" t="s">
        <v>3038</v>
      </c>
      <c r="G29" s="1223" t="s">
        <v>3448</v>
      </c>
      <c r="H29" s="1223" t="s">
        <v>3281</v>
      </c>
      <c r="I29" s="1223" t="s">
        <v>3020</v>
      </c>
      <c r="J29" s="2547" t="s">
        <v>3449</v>
      </c>
      <c r="K29" s="2547"/>
      <c r="L29" s="2547"/>
      <c r="M29" s="1189"/>
      <c r="N29" s="831"/>
    </row>
    <row r="30" spans="1:14" ht="60.75" customHeight="1">
      <c r="A30" s="2620"/>
      <c r="B30" s="2620"/>
      <c r="C30" s="2620"/>
      <c r="D30" s="2618"/>
      <c r="E30" s="1223" t="s">
        <v>3326</v>
      </c>
      <c r="F30" s="1223" t="s">
        <v>3038</v>
      </c>
      <c r="G30" s="1223" t="s">
        <v>3450</v>
      </c>
      <c r="H30" s="1223" t="s">
        <v>3281</v>
      </c>
      <c r="I30" s="1223" t="s">
        <v>3020</v>
      </c>
      <c r="J30" s="2547" t="s">
        <v>3451</v>
      </c>
      <c r="K30" s="2547"/>
      <c r="L30" s="2547"/>
      <c r="M30" s="1189"/>
      <c r="N30" s="831"/>
    </row>
    <row r="31" spans="1:14" ht="60.75" customHeight="1">
      <c r="A31" s="2682"/>
      <c r="B31" s="2682"/>
      <c r="C31" s="2682"/>
      <c r="D31" s="2683"/>
      <c r="E31" s="1223" t="s">
        <v>3330</v>
      </c>
      <c r="F31" s="1223" t="s">
        <v>1303</v>
      </c>
      <c r="G31" s="1223" t="s">
        <v>3452</v>
      </c>
      <c r="H31" s="1223" t="s">
        <v>3281</v>
      </c>
      <c r="I31" s="1223" t="s">
        <v>3020</v>
      </c>
      <c r="J31" s="2547" t="s">
        <v>3453</v>
      </c>
      <c r="K31" s="2547"/>
      <c r="L31" s="2547"/>
      <c r="M31" s="1189"/>
      <c r="N31" s="831"/>
    </row>
    <row r="32" spans="1:14">
      <c r="A32" s="2653" t="s">
        <v>3066</v>
      </c>
      <c r="B32" s="2654"/>
      <c r="C32" s="2654"/>
      <c r="D32" s="2654"/>
      <c r="E32" s="2654"/>
      <c r="F32" s="2654"/>
      <c r="G32" s="2654"/>
      <c r="H32" s="2654"/>
      <c r="I32" s="2654"/>
      <c r="J32" s="2654"/>
      <c r="K32" s="2654"/>
      <c r="L32" s="2654"/>
      <c r="M32" s="2655"/>
      <c r="N32" s="2656"/>
    </row>
    <row r="33" spans="1:14">
      <c r="A33" s="2657" t="s">
        <v>3029</v>
      </c>
      <c r="B33" s="2658" t="s">
        <v>2</v>
      </c>
      <c r="C33" s="2658" t="s">
        <v>3067</v>
      </c>
      <c r="D33" s="2658" t="s">
        <v>3068</v>
      </c>
      <c r="E33" s="2658" t="s">
        <v>3</v>
      </c>
      <c r="F33" s="2658" t="s">
        <v>3048</v>
      </c>
      <c r="G33" s="2658"/>
      <c r="H33" s="2658"/>
      <c r="I33" s="2658"/>
      <c r="J33" s="2658"/>
      <c r="K33" s="2658"/>
      <c r="L33" s="2658" t="s">
        <v>3069</v>
      </c>
      <c r="M33" s="2658"/>
      <c r="N33" s="2660" t="s">
        <v>3049</v>
      </c>
    </row>
    <row r="34" spans="1:14">
      <c r="A34" s="2657"/>
      <c r="B34" s="2658"/>
      <c r="C34" s="2658"/>
      <c r="D34" s="2658"/>
      <c r="E34" s="2659"/>
      <c r="F34" s="842" t="s">
        <v>2</v>
      </c>
      <c r="G34" s="842" t="s">
        <v>178</v>
      </c>
      <c r="H34" s="842" t="s">
        <v>3033</v>
      </c>
      <c r="I34" s="842" t="s">
        <v>3050</v>
      </c>
      <c r="J34" s="842" t="s">
        <v>3030</v>
      </c>
      <c r="K34" s="842" t="s">
        <v>3</v>
      </c>
      <c r="L34" s="842" t="s">
        <v>178</v>
      </c>
      <c r="M34" s="842" t="s">
        <v>3033</v>
      </c>
      <c r="N34" s="2660"/>
    </row>
    <row r="35" spans="1:14" ht="29.25">
      <c r="A35" s="823" t="s">
        <v>3051</v>
      </c>
      <c r="B35" s="828" t="s">
        <v>3070</v>
      </c>
      <c r="C35" s="828" t="s">
        <v>3071</v>
      </c>
      <c r="D35" s="1211" t="s">
        <v>3020</v>
      </c>
      <c r="E35" s="111" t="s">
        <v>3454</v>
      </c>
      <c r="F35" s="1212"/>
      <c r="G35" s="828"/>
      <c r="H35" s="828"/>
      <c r="I35" s="828"/>
      <c r="J35" s="828"/>
      <c r="K35" s="828"/>
      <c r="L35" s="828" t="s">
        <v>185</v>
      </c>
      <c r="M35" s="828"/>
      <c r="N35" s="833"/>
    </row>
    <row r="36" spans="1:14">
      <c r="A36" s="823" t="s">
        <v>3051</v>
      </c>
      <c r="B36" s="828" t="s">
        <v>3073</v>
      </c>
      <c r="C36" s="828" t="s">
        <v>3074</v>
      </c>
      <c r="D36" s="1211" t="s">
        <v>3020</v>
      </c>
      <c r="E36" s="111" t="s">
        <v>3455</v>
      </c>
      <c r="F36" s="1212" t="s">
        <v>100</v>
      </c>
      <c r="G36" s="828" t="s">
        <v>185</v>
      </c>
      <c r="H36" s="828" t="s">
        <v>3076</v>
      </c>
      <c r="I36" s="828" t="s">
        <v>3057</v>
      </c>
      <c r="J36" s="828" t="s">
        <v>3042</v>
      </c>
      <c r="K36" s="828"/>
      <c r="L36" s="828" t="s">
        <v>3084</v>
      </c>
      <c r="M36" s="828"/>
      <c r="N36" s="833"/>
    </row>
    <row r="37" spans="1:14" ht="29.25">
      <c r="A37" s="823" t="s">
        <v>3051</v>
      </c>
      <c r="B37" s="828" t="s">
        <v>3456</v>
      </c>
      <c r="C37" s="828" t="s">
        <v>3071</v>
      </c>
      <c r="D37" s="1211" t="s">
        <v>3020</v>
      </c>
      <c r="E37" s="111" t="s">
        <v>3457</v>
      </c>
      <c r="F37" s="1212"/>
      <c r="G37" s="828"/>
      <c r="H37" s="828"/>
      <c r="I37" s="828"/>
      <c r="J37" s="828"/>
      <c r="K37" s="828"/>
      <c r="L37" s="828" t="s">
        <v>3056</v>
      </c>
      <c r="M37" s="828"/>
      <c r="N37" s="833"/>
    </row>
    <row r="38" spans="1:14" ht="29.25">
      <c r="A38" s="823" t="s">
        <v>3051</v>
      </c>
      <c r="B38" s="828" t="s">
        <v>3458</v>
      </c>
      <c r="C38" s="828" t="s">
        <v>3074</v>
      </c>
      <c r="D38" s="1211" t="s">
        <v>3020</v>
      </c>
      <c r="E38" s="111" t="s">
        <v>3459</v>
      </c>
      <c r="F38" s="1212" t="s">
        <v>3435</v>
      </c>
      <c r="G38" s="828" t="s">
        <v>3038</v>
      </c>
      <c r="H38" s="828" t="s">
        <v>3460</v>
      </c>
      <c r="I38" s="828" t="s">
        <v>3057</v>
      </c>
      <c r="J38" s="828" t="s">
        <v>3020</v>
      </c>
      <c r="K38" s="828"/>
      <c r="L38" s="828" t="s">
        <v>3084</v>
      </c>
      <c r="M38" s="828"/>
      <c r="N38" s="833"/>
    </row>
    <row r="39" spans="1:14" ht="29.25">
      <c r="A39" s="823" t="s">
        <v>3051</v>
      </c>
      <c r="B39" s="828" t="s">
        <v>3354</v>
      </c>
      <c r="C39" s="828" t="s">
        <v>3071</v>
      </c>
      <c r="D39" s="1211" t="s">
        <v>3020</v>
      </c>
      <c r="E39" s="111" t="s">
        <v>3461</v>
      </c>
      <c r="F39" s="1212"/>
      <c r="G39" s="828"/>
      <c r="H39" s="828"/>
      <c r="I39" s="828"/>
      <c r="J39" s="828"/>
      <c r="K39" s="828"/>
      <c r="L39" s="828" t="s">
        <v>3038</v>
      </c>
      <c r="M39" s="828"/>
      <c r="N39" s="833"/>
    </row>
    <row r="40" spans="1:14" ht="29.25">
      <c r="A40" s="823" t="s">
        <v>3051</v>
      </c>
      <c r="B40" s="828" t="s">
        <v>3356</v>
      </c>
      <c r="C40" s="828" t="s">
        <v>3074</v>
      </c>
      <c r="D40" s="1211" t="s">
        <v>3020</v>
      </c>
      <c r="E40" s="111" t="s">
        <v>3462</v>
      </c>
      <c r="F40" s="1212" t="s">
        <v>3318</v>
      </c>
      <c r="G40" s="828" t="s">
        <v>3038</v>
      </c>
      <c r="H40" s="828" t="s">
        <v>1334</v>
      </c>
      <c r="I40" s="828" t="s">
        <v>3057</v>
      </c>
      <c r="J40" s="828" t="s">
        <v>3020</v>
      </c>
      <c r="K40" s="828"/>
      <c r="L40" s="828" t="s">
        <v>3084</v>
      </c>
      <c r="M40" s="828"/>
      <c r="N40" s="833"/>
    </row>
    <row r="41" spans="1:14" ht="29.25">
      <c r="A41" s="823" t="s">
        <v>3051</v>
      </c>
      <c r="B41" s="828" t="s">
        <v>3358</v>
      </c>
      <c r="C41" s="828" t="s">
        <v>3071</v>
      </c>
      <c r="D41" s="1211" t="s">
        <v>3020</v>
      </c>
      <c r="E41" s="111" t="s">
        <v>3463</v>
      </c>
      <c r="F41" s="1212"/>
      <c r="G41" s="828"/>
      <c r="H41" s="828"/>
      <c r="I41" s="828"/>
      <c r="J41" s="828"/>
      <c r="K41" s="828"/>
      <c r="L41" s="828" t="s">
        <v>3105</v>
      </c>
      <c r="M41" s="828"/>
      <c r="N41" s="833"/>
    </row>
    <row r="42" spans="1:14" ht="29.25">
      <c r="A42" s="823" t="s">
        <v>3051</v>
      </c>
      <c r="B42" s="828" t="s">
        <v>3360</v>
      </c>
      <c r="C42" s="828" t="s">
        <v>3074</v>
      </c>
      <c r="D42" s="1211" t="s">
        <v>3020</v>
      </c>
      <c r="E42" s="111" t="s">
        <v>3464</v>
      </c>
      <c r="F42" s="1212" t="s">
        <v>3320</v>
      </c>
      <c r="G42" s="828" t="s">
        <v>3105</v>
      </c>
      <c r="H42" s="828" t="s">
        <v>3465</v>
      </c>
      <c r="I42" s="828" t="s">
        <v>3057</v>
      </c>
      <c r="J42" s="828" t="s">
        <v>3020</v>
      </c>
      <c r="K42" s="828"/>
      <c r="L42" s="828" t="s">
        <v>3084</v>
      </c>
      <c r="M42" s="828"/>
      <c r="N42" s="833"/>
    </row>
    <row r="43" spans="1:14">
      <c r="A43" s="823" t="s">
        <v>3051</v>
      </c>
      <c r="B43" s="828" t="s">
        <v>3363</v>
      </c>
      <c r="C43" s="828" t="s">
        <v>3071</v>
      </c>
      <c r="D43" s="1211" t="s">
        <v>3020</v>
      </c>
      <c r="E43" s="111" t="s">
        <v>3466</v>
      </c>
      <c r="F43" s="1212"/>
      <c r="G43" s="828"/>
      <c r="H43" s="828"/>
      <c r="I43" s="828"/>
      <c r="J43" s="828"/>
      <c r="K43" s="828"/>
      <c r="L43" s="828" t="s">
        <v>3056</v>
      </c>
      <c r="M43" s="828"/>
      <c r="N43" s="833"/>
    </row>
    <row r="44" spans="1:14">
      <c r="A44" s="823" t="s">
        <v>3051</v>
      </c>
      <c r="B44" s="828" t="s">
        <v>3365</v>
      </c>
      <c r="C44" s="828" t="s">
        <v>3074</v>
      </c>
      <c r="D44" s="1211" t="s">
        <v>3020</v>
      </c>
      <c r="E44" s="111" t="s">
        <v>3467</v>
      </c>
      <c r="F44" s="1212" t="s">
        <v>3322</v>
      </c>
      <c r="G44" s="828" t="s">
        <v>3038</v>
      </c>
      <c r="H44" s="828" t="s">
        <v>3367</v>
      </c>
      <c r="I44" s="828" t="s">
        <v>3057</v>
      </c>
      <c r="J44" s="828" t="s">
        <v>3020</v>
      </c>
      <c r="K44" s="828"/>
      <c r="L44" s="828" t="s">
        <v>3084</v>
      </c>
      <c r="M44" s="828"/>
      <c r="N44" s="833"/>
    </row>
    <row r="45" spans="1:14">
      <c r="A45" s="823" t="s">
        <v>3051</v>
      </c>
      <c r="B45" s="828" t="s">
        <v>3368</v>
      </c>
      <c r="C45" s="828" t="s">
        <v>3071</v>
      </c>
      <c r="D45" s="1211" t="s">
        <v>3020</v>
      </c>
      <c r="E45" s="111" t="s">
        <v>3468</v>
      </c>
      <c r="F45" s="1212"/>
      <c r="G45" s="828"/>
      <c r="H45" s="828"/>
      <c r="I45" s="828"/>
      <c r="J45" s="828"/>
      <c r="K45" s="828"/>
      <c r="L45" s="828" t="s">
        <v>3105</v>
      </c>
      <c r="M45" s="828"/>
      <c r="N45" s="833"/>
    </row>
    <row r="46" spans="1:14">
      <c r="A46" s="823" t="s">
        <v>3051</v>
      </c>
      <c r="B46" s="828" t="s">
        <v>3370</v>
      </c>
      <c r="C46" s="828" t="s">
        <v>3074</v>
      </c>
      <c r="D46" s="1211" t="s">
        <v>3020</v>
      </c>
      <c r="E46" s="111" t="s">
        <v>3371</v>
      </c>
      <c r="F46" s="1212" t="s">
        <v>3324</v>
      </c>
      <c r="G46" s="828" t="s">
        <v>3105</v>
      </c>
      <c r="H46" s="828" t="s">
        <v>3469</v>
      </c>
      <c r="I46" s="828" t="s">
        <v>3057</v>
      </c>
      <c r="J46" s="828" t="s">
        <v>3020</v>
      </c>
      <c r="K46" s="828"/>
      <c r="L46" s="828" t="s">
        <v>3084</v>
      </c>
      <c r="M46" s="828"/>
      <c r="N46" s="833"/>
    </row>
    <row r="47" spans="1:14">
      <c r="A47" s="823" t="s">
        <v>3051</v>
      </c>
      <c r="B47" s="828" t="s">
        <v>3373</v>
      </c>
      <c r="C47" s="828" t="s">
        <v>3071</v>
      </c>
      <c r="D47" s="1211" t="s">
        <v>3020</v>
      </c>
      <c r="E47" s="111" t="s">
        <v>3470</v>
      </c>
      <c r="F47" s="1212"/>
      <c r="G47" s="828"/>
      <c r="H47" s="828"/>
      <c r="I47" s="828"/>
      <c r="J47" s="828"/>
      <c r="K47" s="828"/>
      <c r="L47" s="828" t="s">
        <v>3056</v>
      </c>
      <c r="M47" s="828"/>
      <c r="N47" s="833"/>
    </row>
    <row r="48" spans="1:14">
      <c r="A48" s="823" t="s">
        <v>3051</v>
      </c>
      <c r="B48" s="828" t="s">
        <v>3375</v>
      </c>
      <c r="C48" s="828" t="s">
        <v>3074</v>
      </c>
      <c r="D48" s="1211" t="s">
        <v>3020</v>
      </c>
      <c r="E48" s="111" t="s">
        <v>3471</v>
      </c>
      <c r="F48" s="1212" t="s">
        <v>3326</v>
      </c>
      <c r="G48" s="828" t="s">
        <v>3038</v>
      </c>
      <c r="H48" s="828" t="s">
        <v>3326</v>
      </c>
      <c r="I48" s="828" t="s">
        <v>3057</v>
      </c>
      <c r="J48" s="828" t="s">
        <v>3020</v>
      </c>
      <c r="K48" s="828"/>
      <c r="L48" s="828" t="s">
        <v>3084</v>
      </c>
      <c r="M48" s="828"/>
      <c r="N48" s="833"/>
    </row>
    <row r="49" spans="1:14" ht="29.25">
      <c r="A49" s="823" t="s">
        <v>3051</v>
      </c>
      <c r="B49" s="828" t="s">
        <v>3472</v>
      </c>
      <c r="C49" s="828" t="s">
        <v>3071</v>
      </c>
      <c r="D49" s="1211" t="s">
        <v>3020</v>
      </c>
      <c r="E49" s="111" t="s">
        <v>3473</v>
      </c>
      <c r="F49" s="1212"/>
      <c r="G49" s="828"/>
      <c r="H49" s="828"/>
      <c r="I49" s="828"/>
      <c r="J49" s="828"/>
      <c r="K49" s="828"/>
      <c r="L49" s="828" t="s">
        <v>3105</v>
      </c>
      <c r="M49" s="828"/>
      <c r="N49" s="833"/>
    </row>
    <row r="50" spans="1:14">
      <c r="A50" s="823" t="s">
        <v>3051</v>
      </c>
      <c r="B50" s="828" t="s">
        <v>3474</v>
      </c>
      <c r="C50" s="828" t="s">
        <v>3074</v>
      </c>
      <c r="D50" s="1211" t="s">
        <v>3020</v>
      </c>
      <c r="E50" s="111" t="s">
        <v>3475</v>
      </c>
      <c r="F50" s="1212" t="s">
        <v>3441</v>
      </c>
      <c r="G50" s="828" t="s">
        <v>3105</v>
      </c>
      <c r="H50" s="828" t="s">
        <v>3476</v>
      </c>
      <c r="I50" s="828" t="s">
        <v>3057</v>
      </c>
      <c r="J50" s="828" t="s">
        <v>3020</v>
      </c>
      <c r="K50" s="828"/>
      <c r="L50" s="828" t="s">
        <v>3084</v>
      </c>
      <c r="M50" s="828"/>
      <c r="N50" s="833"/>
    </row>
    <row r="51" spans="1:14" ht="29.25">
      <c r="A51" s="823" t="s">
        <v>3051</v>
      </c>
      <c r="B51" s="828" t="s">
        <v>3381</v>
      </c>
      <c r="C51" s="828" t="s">
        <v>3071</v>
      </c>
      <c r="D51" s="1211" t="s">
        <v>3020</v>
      </c>
      <c r="E51" s="111" t="s">
        <v>3382</v>
      </c>
      <c r="F51" s="1212"/>
      <c r="G51" s="828"/>
      <c r="H51" s="828"/>
      <c r="I51" s="828"/>
      <c r="J51" s="828"/>
      <c r="K51" s="828"/>
      <c r="L51" s="828" t="s">
        <v>1303</v>
      </c>
      <c r="M51" s="828"/>
      <c r="N51" s="833"/>
    </row>
    <row r="52" spans="1:14">
      <c r="A52" s="823" t="s">
        <v>3051</v>
      </c>
      <c r="B52" s="828" t="s">
        <v>3383</v>
      </c>
      <c r="C52" s="828" t="s">
        <v>3074</v>
      </c>
      <c r="D52" s="1211" t="s">
        <v>3020</v>
      </c>
      <c r="E52" s="111" t="s">
        <v>3477</v>
      </c>
      <c r="F52" s="1212" t="s">
        <v>3330</v>
      </c>
      <c r="G52" s="828" t="s">
        <v>1303</v>
      </c>
      <c r="H52" s="828" t="s">
        <v>3478</v>
      </c>
      <c r="I52" s="828" t="s">
        <v>3057</v>
      </c>
      <c r="J52" s="828" t="s">
        <v>3020</v>
      </c>
      <c r="K52" s="828"/>
      <c r="L52" s="828" t="s">
        <v>3084</v>
      </c>
      <c r="M52" s="828"/>
      <c r="N52" s="833"/>
    </row>
    <row r="53" spans="1:14">
      <c r="A53" s="2643" t="s">
        <v>3101</v>
      </c>
      <c r="B53" s="2644"/>
      <c r="C53" s="2644"/>
      <c r="D53" s="2644"/>
      <c r="E53" s="2645"/>
      <c r="F53" s="2644"/>
      <c r="G53" s="2644"/>
      <c r="H53" s="2644"/>
      <c r="I53" s="2644"/>
      <c r="J53" s="2644"/>
      <c r="K53" s="2644"/>
      <c r="L53" s="2644"/>
      <c r="M53" s="2644"/>
      <c r="N53" s="2646"/>
    </row>
    <row r="54" spans="1:14">
      <c r="A54" s="2647" t="s">
        <v>3029</v>
      </c>
      <c r="B54" s="2649" t="s">
        <v>2</v>
      </c>
      <c r="C54" s="2649" t="s">
        <v>3102</v>
      </c>
      <c r="D54" s="2649" t="s">
        <v>3068</v>
      </c>
      <c r="E54" s="2649" t="s">
        <v>3</v>
      </c>
      <c r="F54" s="2649" t="s">
        <v>3048</v>
      </c>
      <c r="G54" s="2649"/>
      <c r="H54" s="2649"/>
      <c r="I54" s="2649"/>
      <c r="J54" s="2649"/>
      <c r="K54" s="2649"/>
      <c r="L54" s="2649" t="s">
        <v>3069</v>
      </c>
      <c r="M54" s="2649"/>
      <c r="N54" s="2651" t="s">
        <v>3049</v>
      </c>
    </row>
    <row r="55" spans="1:14">
      <c r="A55" s="2648"/>
      <c r="B55" s="2650"/>
      <c r="C55" s="2650"/>
      <c r="D55" s="2650"/>
      <c r="E55" s="2650"/>
      <c r="F55" s="1254" t="s">
        <v>2</v>
      </c>
      <c r="G55" s="1254" t="s">
        <v>178</v>
      </c>
      <c r="H55" s="1254" t="s">
        <v>3033</v>
      </c>
      <c r="I55" s="1254" t="s">
        <v>3050</v>
      </c>
      <c r="J55" s="1254" t="s">
        <v>3030</v>
      </c>
      <c r="K55" s="1254" t="s">
        <v>3</v>
      </c>
      <c r="L55" s="1254" t="s">
        <v>178</v>
      </c>
      <c r="M55" s="1254" t="s">
        <v>3033</v>
      </c>
      <c r="N55" s="2652"/>
    </row>
    <row r="56" spans="1:14" ht="29.25">
      <c r="A56" s="963" t="s">
        <v>3051</v>
      </c>
      <c r="B56" s="963" t="s">
        <v>3479</v>
      </c>
      <c r="C56" s="963" t="s">
        <v>3036</v>
      </c>
      <c r="D56" s="963" t="s">
        <v>3020</v>
      </c>
      <c r="E56" s="111" t="s">
        <v>3480</v>
      </c>
      <c r="F56" s="963"/>
      <c r="G56" s="963"/>
      <c r="H56" s="963"/>
      <c r="I56" s="963"/>
      <c r="J56" s="963"/>
      <c r="K56" s="963"/>
      <c r="L56" s="963" t="s">
        <v>3084</v>
      </c>
      <c r="M56" s="963"/>
      <c r="N56" s="963"/>
    </row>
    <row r="57" spans="1:14" ht="29.25">
      <c r="A57" s="963" t="s">
        <v>3051</v>
      </c>
      <c r="B57" s="963" t="s">
        <v>3481</v>
      </c>
      <c r="C57" s="963" t="s">
        <v>3036</v>
      </c>
      <c r="D57" s="963" t="s">
        <v>3020</v>
      </c>
      <c r="E57" s="111" t="s">
        <v>3482</v>
      </c>
      <c r="F57" s="963"/>
      <c r="G57" s="963"/>
      <c r="H57" s="963"/>
      <c r="I57" s="963"/>
      <c r="J57" s="963"/>
      <c r="K57" s="963"/>
      <c r="L57" s="963" t="s">
        <v>3084</v>
      </c>
      <c r="M57" s="963"/>
      <c r="N57" s="963"/>
    </row>
    <row r="58" spans="1:14" ht="29.25">
      <c r="A58" s="44" t="s">
        <v>3051</v>
      </c>
      <c r="B58" s="44" t="s">
        <v>3395</v>
      </c>
      <c r="C58" s="44" t="s">
        <v>3036</v>
      </c>
      <c r="D58" s="44" t="s">
        <v>3020</v>
      </c>
      <c r="E58" s="111" t="s">
        <v>3483</v>
      </c>
      <c r="F58" s="44"/>
      <c r="G58" s="44"/>
      <c r="H58" s="44"/>
      <c r="I58" s="44"/>
      <c r="J58" s="44"/>
      <c r="K58" s="44"/>
      <c r="L58" s="44" t="s">
        <v>3084</v>
      </c>
      <c r="M58" s="44"/>
      <c r="N58" s="44"/>
    </row>
    <row r="59" spans="1:14" ht="29.25">
      <c r="A59" s="44" t="s">
        <v>3051</v>
      </c>
      <c r="B59" s="44" t="s">
        <v>3484</v>
      </c>
      <c r="C59" s="44" t="s">
        <v>3036</v>
      </c>
      <c r="D59" s="44" t="s">
        <v>3020</v>
      </c>
      <c r="E59" s="111" t="s">
        <v>3485</v>
      </c>
      <c r="F59" s="44"/>
      <c r="G59" s="44"/>
      <c r="H59" s="44"/>
      <c r="I59" s="44"/>
      <c r="J59" s="44"/>
      <c r="K59" s="44"/>
      <c r="L59" s="44" t="s">
        <v>3038</v>
      </c>
      <c r="M59" s="44" t="s">
        <v>3403</v>
      </c>
      <c r="N59" s="44"/>
    </row>
    <row r="60" spans="1:14" ht="29.25">
      <c r="A60" s="44" t="s">
        <v>3051</v>
      </c>
      <c r="B60" s="44" t="s">
        <v>3486</v>
      </c>
      <c r="C60" s="44" t="s">
        <v>3036</v>
      </c>
      <c r="D60" s="44" t="s">
        <v>3020</v>
      </c>
      <c r="E60" s="111" t="s">
        <v>3487</v>
      </c>
      <c r="F60" s="44" t="s">
        <v>3488</v>
      </c>
      <c r="G60" s="44" t="s">
        <v>3489</v>
      </c>
      <c r="H60" s="44" t="s">
        <v>3490</v>
      </c>
      <c r="I60" s="44" t="s">
        <v>3057</v>
      </c>
      <c r="J60" s="44"/>
      <c r="K60" s="44"/>
      <c r="L60" s="44" t="s">
        <v>3084</v>
      </c>
      <c r="M60" s="44"/>
      <c r="N60" s="44"/>
    </row>
    <row r="61" spans="1:14" ht="29.25">
      <c r="A61" s="44" t="s">
        <v>3051</v>
      </c>
      <c r="B61" s="44" t="s">
        <v>3404</v>
      </c>
      <c r="C61" s="44" t="s">
        <v>3036</v>
      </c>
      <c r="D61" s="44" t="s">
        <v>3020</v>
      </c>
      <c r="E61" s="111" t="s">
        <v>3491</v>
      </c>
      <c r="F61" s="44"/>
      <c r="G61" s="44"/>
      <c r="H61" s="44"/>
      <c r="I61" s="44"/>
      <c r="J61" s="44"/>
      <c r="K61" s="44"/>
      <c r="L61" s="44" t="s">
        <v>3084</v>
      </c>
      <c r="M61" s="44"/>
      <c r="N61" s="44"/>
    </row>
  </sheetData>
  <mergeCells count="74">
    <mergeCell ref="J28:L28"/>
    <mergeCell ref="J29:L29"/>
    <mergeCell ref="J30:L30"/>
    <mergeCell ref="J31:L31"/>
    <mergeCell ref="A27:A31"/>
    <mergeCell ref="B27:B31"/>
    <mergeCell ref="C27:C31"/>
    <mergeCell ref="D27:D31"/>
    <mergeCell ref="G19:I19"/>
    <mergeCell ref="G22:I22"/>
    <mergeCell ref="J15:N15"/>
    <mergeCell ref="J16:N16"/>
    <mergeCell ref="J17:N17"/>
    <mergeCell ref="J18:N18"/>
    <mergeCell ref="J19:N19"/>
    <mergeCell ref="J20:N20"/>
    <mergeCell ref="J21:N21"/>
    <mergeCell ref="J22:N22"/>
    <mergeCell ref="B6:E6"/>
    <mergeCell ref="A1:E1"/>
    <mergeCell ref="B2:E2"/>
    <mergeCell ref="B3:E3"/>
    <mergeCell ref="B4:E4"/>
    <mergeCell ref="B5:E5"/>
    <mergeCell ref="A7:E7"/>
    <mergeCell ref="B8:D8"/>
    <mergeCell ref="B9:D9"/>
    <mergeCell ref="B10:D10"/>
    <mergeCell ref="A11:N11"/>
    <mergeCell ref="A24:A25"/>
    <mergeCell ref="B24:B25"/>
    <mergeCell ref="C24:C25"/>
    <mergeCell ref="D24:D25"/>
    <mergeCell ref="E24:L24"/>
    <mergeCell ref="G12:I13"/>
    <mergeCell ref="J12:N13"/>
    <mergeCell ref="G14:I14"/>
    <mergeCell ref="J14:N14"/>
    <mergeCell ref="A23:N23"/>
    <mergeCell ref="A12:A13"/>
    <mergeCell ref="B12:B13"/>
    <mergeCell ref="C12:D12"/>
    <mergeCell ref="E12:E13"/>
    <mergeCell ref="F12:F13"/>
    <mergeCell ref="G15:I15"/>
    <mergeCell ref="G16:I16"/>
    <mergeCell ref="G18:I18"/>
    <mergeCell ref="G17:I17"/>
    <mergeCell ref="G21:I21"/>
    <mergeCell ref="G20:I20"/>
    <mergeCell ref="M24:N25"/>
    <mergeCell ref="J25:L25"/>
    <mergeCell ref="J26:L26"/>
    <mergeCell ref="M26:N26"/>
    <mergeCell ref="J27:L27"/>
    <mergeCell ref="M27:N27"/>
    <mergeCell ref="A32:N32"/>
    <mergeCell ref="A33:A34"/>
    <mergeCell ref="B33:B34"/>
    <mergeCell ref="C33:C34"/>
    <mergeCell ref="D33:D34"/>
    <mergeCell ref="E33:E34"/>
    <mergeCell ref="F33:K33"/>
    <mergeCell ref="L33:M33"/>
    <mergeCell ref="N33:N34"/>
    <mergeCell ref="A53:N53"/>
    <mergeCell ref="A54:A55"/>
    <mergeCell ref="B54:B55"/>
    <mergeCell ref="C54:C55"/>
    <mergeCell ref="D54:D55"/>
    <mergeCell ref="E54:E55"/>
    <mergeCell ref="F54:K54"/>
    <mergeCell ref="L54:M54"/>
    <mergeCell ref="N54:N55"/>
  </mergeCells>
  <hyperlinks>
    <hyperlink ref="A1:E1" location="Clases!A1" display="&lt;-Volver al inicio" xr:uid="{B296564C-C569-4118-972F-ECF066CE4E37}"/>
  </hyperlinks>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0ABB0D-9241-40F1-BAF5-DF305E654F3C}">
  <sheetPr>
    <tabColor theme="4" tint="0.79998168889431442"/>
  </sheetPr>
  <dimension ref="A1:N37"/>
  <sheetViews>
    <sheetView topLeftCell="A28" workbookViewId="0">
      <selection activeCell="A38" sqref="A38"/>
    </sheetView>
  </sheetViews>
  <sheetFormatPr defaultRowHeight="15"/>
  <cols>
    <col min="1" max="1" width="21.28515625" customWidth="1"/>
    <col min="2" max="2" width="16.42578125" customWidth="1"/>
    <col min="3" max="3" width="18.140625" customWidth="1"/>
    <col min="4" max="4" width="23.85546875" customWidth="1"/>
    <col min="5" max="5" width="22" customWidth="1"/>
    <col min="6" max="6" width="12.28515625" customWidth="1"/>
    <col min="7" max="7" width="16.140625" customWidth="1"/>
    <col min="8" max="8" width="13.140625" customWidth="1"/>
    <col min="13" max="13" width="14.28515625" customWidth="1"/>
    <col min="14" max="14" width="13.28515625" customWidth="1"/>
  </cols>
  <sheetData>
    <row r="1" spans="1:14">
      <c r="A1" s="2540" t="s">
        <v>3113</v>
      </c>
      <c r="B1" s="2540"/>
      <c r="C1" s="2540"/>
      <c r="D1" s="2540"/>
      <c r="E1" s="2540"/>
      <c r="F1" s="2"/>
      <c r="G1" s="2"/>
      <c r="H1" s="2"/>
      <c r="I1" s="2"/>
      <c r="J1" s="2"/>
      <c r="K1" s="2"/>
      <c r="L1" s="2"/>
      <c r="M1" s="2"/>
      <c r="N1" s="2"/>
    </row>
    <row r="2" spans="1:14">
      <c r="A2" s="835" t="s">
        <v>60</v>
      </c>
      <c r="B2" s="2541" t="str">
        <f>Clases!A11</f>
        <v>DetalleCategoria</v>
      </c>
      <c r="C2" s="2541"/>
      <c r="D2" s="2541"/>
      <c r="E2" s="2542"/>
      <c r="F2" s="2"/>
      <c r="G2" s="2"/>
      <c r="H2" s="2"/>
      <c r="I2" s="2"/>
      <c r="J2" s="2"/>
      <c r="K2" s="2"/>
      <c r="L2" s="2"/>
      <c r="M2" s="2"/>
      <c r="N2" s="2"/>
    </row>
    <row r="3" spans="1:14">
      <c r="A3" s="836" t="s">
        <v>61</v>
      </c>
      <c r="B3" s="2538" t="s">
        <v>3016</v>
      </c>
      <c r="C3" s="2538"/>
      <c r="D3" s="2538"/>
      <c r="E3" s="2539"/>
      <c r="F3" s="2"/>
      <c r="G3" s="2"/>
      <c r="H3" s="2"/>
      <c r="I3" s="2"/>
      <c r="J3" s="2"/>
      <c r="K3" s="2"/>
      <c r="L3" s="2"/>
      <c r="M3" s="2"/>
      <c r="N3" s="2"/>
    </row>
    <row r="4" spans="1:14">
      <c r="A4" s="836" t="s">
        <v>150</v>
      </c>
      <c r="B4" s="2538" t="str">
        <f>Clases!C11</f>
        <v>Clase que representa los detalles de clasificación de un producto.</v>
      </c>
      <c r="C4" s="2538"/>
      <c r="D4" s="2538"/>
      <c r="E4" s="2539"/>
      <c r="F4" s="2"/>
      <c r="G4" s="2"/>
      <c r="H4" s="2"/>
      <c r="I4" s="2"/>
      <c r="J4" s="2"/>
      <c r="K4" s="2"/>
      <c r="L4" s="2"/>
      <c r="M4" s="2"/>
      <c r="N4" s="2"/>
    </row>
    <row r="5" spans="1:14">
      <c r="A5" s="836" t="s">
        <v>3017</v>
      </c>
      <c r="B5" s="2538" t="s">
        <v>3114</v>
      </c>
      <c r="C5" s="2538"/>
      <c r="D5" s="2538"/>
      <c r="E5" s="2539"/>
      <c r="F5" s="2"/>
      <c r="G5" s="2"/>
      <c r="H5" s="2"/>
      <c r="I5" s="2"/>
      <c r="J5" s="2"/>
      <c r="K5" s="2"/>
      <c r="L5" s="2"/>
      <c r="M5" s="2"/>
      <c r="N5" s="2"/>
    </row>
    <row r="6" spans="1:14">
      <c r="A6" s="836" t="s">
        <v>3019</v>
      </c>
      <c r="B6" s="2538" t="s">
        <v>3020</v>
      </c>
      <c r="C6" s="2538"/>
      <c r="D6" s="2538"/>
      <c r="E6" s="2539"/>
      <c r="F6" s="2"/>
      <c r="G6" s="2"/>
      <c r="H6" s="2"/>
      <c r="I6" s="2"/>
      <c r="J6" s="2"/>
      <c r="K6" s="2"/>
      <c r="L6" s="2"/>
      <c r="M6" s="2"/>
      <c r="N6" s="2"/>
    </row>
    <row r="7" spans="1:14">
      <c r="A7" s="2675" t="s">
        <v>3021</v>
      </c>
      <c r="B7" s="2676"/>
      <c r="C7" s="2676"/>
      <c r="D7" s="2676"/>
      <c r="E7" s="2677"/>
      <c r="F7" s="837"/>
      <c r="G7" s="837"/>
      <c r="H7" s="837"/>
      <c r="I7" s="837"/>
      <c r="J7" s="837"/>
      <c r="K7" s="837"/>
      <c r="L7" s="837"/>
      <c r="M7" s="837"/>
      <c r="N7" s="837"/>
    </row>
    <row r="8" spans="1:14">
      <c r="A8" s="838" t="s">
        <v>3022</v>
      </c>
      <c r="B8" s="2676" t="s">
        <v>3023</v>
      </c>
      <c r="C8" s="2676"/>
      <c r="D8" s="2676"/>
      <c r="E8" s="839" t="s">
        <v>3024</v>
      </c>
      <c r="F8" s="837"/>
      <c r="G8" s="837"/>
      <c r="H8" s="837"/>
      <c r="I8" s="837"/>
      <c r="J8" s="837"/>
      <c r="K8" s="837"/>
      <c r="L8" s="837"/>
      <c r="M8" s="837"/>
      <c r="N8" s="837"/>
    </row>
    <row r="9" spans="1:14">
      <c r="A9" s="823" t="s">
        <v>3025</v>
      </c>
      <c r="B9" s="2538" t="s">
        <v>3026</v>
      </c>
      <c r="C9" s="2538"/>
      <c r="D9" s="2538"/>
      <c r="E9" s="824" t="s">
        <v>2057</v>
      </c>
      <c r="F9" s="2"/>
      <c r="G9" s="2"/>
      <c r="H9" s="2"/>
      <c r="I9" s="2"/>
      <c r="J9" s="2"/>
      <c r="K9" s="2"/>
      <c r="L9" s="2"/>
      <c r="M9" s="2"/>
      <c r="N9" s="2"/>
    </row>
    <row r="10" spans="1:14">
      <c r="A10" s="825" t="s">
        <v>3027</v>
      </c>
      <c r="B10" s="2543" t="s">
        <v>3028</v>
      </c>
      <c r="C10" s="2543"/>
      <c r="D10" s="2543"/>
      <c r="E10" s="826" t="s">
        <v>1050</v>
      </c>
      <c r="G10" s="2"/>
      <c r="H10" s="2"/>
      <c r="I10" s="2"/>
      <c r="J10" s="2"/>
      <c r="K10" s="2"/>
      <c r="L10" s="2"/>
      <c r="M10" s="2"/>
      <c r="N10" s="2"/>
    </row>
    <row r="11" spans="1:14">
      <c r="A11" s="2678" t="s">
        <v>170</v>
      </c>
      <c r="B11" s="2679"/>
      <c r="C11" s="2679"/>
      <c r="D11" s="2679"/>
      <c r="E11" s="2679"/>
      <c r="F11" s="2679"/>
      <c r="G11" s="2679"/>
      <c r="H11" s="2679"/>
      <c r="I11" s="2679"/>
      <c r="J11" s="2679"/>
      <c r="K11" s="2679"/>
      <c r="L11" s="2679"/>
      <c r="M11" s="2679"/>
      <c r="N11" s="2680"/>
    </row>
    <row r="12" spans="1:14">
      <c r="A12" s="2671" t="s">
        <v>3029</v>
      </c>
      <c r="B12" s="2664" t="s">
        <v>2</v>
      </c>
      <c r="C12" s="2664" t="s">
        <v>178</v>
      </c>
      <c r="D12" s="2664"/>
      <c r="E12" s="2664" t="s">
        <v>3030</v>
      </c>
      <c r="F12" s="2664" t="s">
        <v>3031</v>
      </c>
      <c r="G12" s="2664" t="s">
        <v>140</v>
      </c>
      <c r="H12" s="2664"/>
      <c r="I12" s="2664"/>
      <c r="J12" s="2664" t="s">
        <v>3032</v>
      </c>
      <c r="K12" s="2664"/>
      <c r="L12" s="2664"/>
      <c r="M12" s="2664"/>
      <c r="N12" s="2666"/>
    </row>
    <row r="13" spans="1:14">
      <c r="A13" s="2671"/>
      <c r="B13" s="2664"/>
      <c r="C13" s="840" t="s">
        <v>178</v>
      </c>
      <c r="D13" s="840" t="s">
        <v>3033</v>
      </c>
      <c r="E13" s="2664"/>
      <c r="F13" s="2664"/>
      <c r="G13" s="2664"/>
      <c r="H13" s="2664"/>
      <c r="I13" s="2664"/>
      <c r="J13" s="2664"/>
      <c r="K13" s="2664"/>
      <c r="L13" s="2664"/>
      <c r="M13" s="2664"/>
      <c r="N13" s="2666"/>
    </row>
    <row r="14" spans="1:14">
      <c r="A14" s="1255" t="s">
        <v>3034</v>
      </c>
      <c r="B14" s="818" t="s">
        <v>100</v>
      </c>
      <c r="C14" s="818" t="s">
        <v>3035</v>
      </c>
      <c r="D14" s="818" t="s">
        <v>185</v>
      </c>
      <c r="E14" s="818" t="s">
        <v>3042</v>
      </c>
      <c r="F14" s="818" t="s">
        <v>3036</v>
      </c>
      <c r="G14" s="2538"/>
      <c r="H14" s="2538"/>
      <c r="I14" s="2538"/>
      <c r="J14" s="2559" t="s">
        <v>3492</v>
      </c>
      <c r="K14" s="2560"/>
      <c r="L14" s="2560"/>
      <c r="M14" s="2560"/>
      <c r="N14" s="2561"/>
    </row>
    <row r="15" spans="1:14">
      <c r="A15" s="1255" t="s">
        <v>3034</v>
      </c>
      <c r="B15" s="818" t="s">
        <v>1154</v>
      </c>
      <c r="C15" s="818" t="s">
        <v>3035</v>
      </c>
      <c r="D15" s="818" t="s">
        <v>185</v>
      </c>
      <c r="E15" s="818" t="s">
        <v>3020</v>
      </c>
      <c r="F15" s="818" t="s">
        <v>3036</v>
      </c>
      <c r="G15" s="2559"/>
      <c r="H15" s="2560"/>
      <c r="I15" s="2589"/>
      <c r="J15" s="2559" t="s">
        <v>3493</v>
      </c>
      <c r="K15" s="2560"/>
      <c r="L15" s="2560"/>
      <c r="M15" s="2560"/>
      <c r="N15" s="2561"/>
    </row>
    <row r="16" spans="1:14">
      <c r="A16" s="1255" t="s">
        <v>3034</v>
      </c>
      <c r="B16" s="818" t="s">
        <v>3494</v>
      </c>
      <c r="C16" s="818" t="s">
        <v>3035</v>
      </c>
      <c r="D16" s="818" t="s">
        <v>185</v>
      </c>
      <c r="E16" s="818" t="s">
        <v>3020</v>
      </c>
      <c r="F16" s="818" t="s">
        <v>3036</v>
      </c>
      <c r="G16" s="2559"/>
      <c r="H16" s="2560"/>
      <c r="I16" s="2589"/>
      <c r="J16" s="2559" t="s">
        <v>3495</v>
      </c>
      <c r="K16" s="2560"/>
      <c r="L16" s="2560"/>
      <c r="M16" s="2560"/>
      <c r="N16" s="2561"/>
    </row>
    <row r="17" spans="1:14">
      <c r="A17" s="2690" t="s">
        <v>3046</v>
      </c>
      <c r="B17" s="2691"/>
      <c r="C17" s="2691"/>
      <c r="D17" s="2691"/>
      <c r="E17" s="2691"/>
      <c r="F17" s="2691"/>
      <c r="G17" s="2691"/>
      <c r="H17" s="2691"/>
      <c r="I17" s="2691"/>
      <c r="J17" s="2691"/>
      <c r="K17" s="2691"/>
      <c r="L17" s="2691"/>
      <c r="M17" s="2691"/>
      <c r="N17" s="2692"/>
    </row>
    <row r="18" spans="1:14">
      <c r="A18" s="2673" t="s">
        <v>3029</v>
      </c>
      <c r="B18" s="2661" t="s">
        <v>2</v>
      </c>
      <c r="C18" s="2661" t="s">
        <v>3047</v>
      </c>
      <c r="D18" s="2661" t="s">
        <v>3</v>
      </c>
      <c r="E18" s="2661" t="s">
        <v>3048</v>
      </c>
      <c r="F18" s="2661"/>
      <c r="G18" s="2661"/>
      <c r="H18" s="2661"/>
      <c r="I18" s="2661"/>
      <c r="J18" s="2661"/>
      <c r="K18" s="2661"/>
      <c r="L18" s="2661"/>
      <c r="M18" s="2661" t="s">
        <v>3049</v>
      </c>
      <c r="N18" s="2662"/>
    </row>
    <row r="19" spans="1:14">
      <c r="A19" s="2673"/>
      <c r="B19" s="2661"/>
      <c r="C19" s="2661"/>
      <c r="D19" s="2663"/>
      <c r="E19" s="841" t="s">
        <v>2</v>
      </c>
      <c r="F19" s="841" t="s">
        <v>178</v>
      </c>
      <c r="G19" s="841" t="s">
        <v>3033</v>
      </c>
      <c r="H19" s="841" t="s">
        <v>3050</v>
      </c>
      <c r="I19" s="841" t="s">
        <v>3030</v>
      </c>
      <c r="J19" s="2661" t="s">
        <v>3</v>
      </c>
      <c r="K19" s="2661"/>
      <c r="L19" s="2661"/>
      <c r="M19" s="2661"/>
      <c r="N19" s="2662"/>
    </row>
    <row r="20" spans="1:14" ht="56.25" customHeight="1">
      <c r="A20" s="823" t="s">
        <v>3051</v>
      </c>
      <c r="B20" s="828" t="str">
        <f>B2</f>
        <v>DetalleCategoria</v>
      </c>
      <c r="C20" s="1211" t="s">
        <v>3052</v>
      </c>
      <c r="D20" s="111" t="s">
        <v>3496</v>
      </c>
      <c r="E20" s="1212"/>
      <c r="F20" s="828"/>
      <c r="G20" s="828"/>
      <c r="H20" s="828"/>
      <c r="I20" s="828"/>
      <c r="J20" s="2586"/>
      <c r="K20" s="2587"/>
      <c r="L20" s="2588"/>
      <c r="M20" s="2559"/>
      <c r="N20" s="2561"/>
    </row>
    <row r="21" spans="1:14" ht="45.75" customHeight="1">
      <c r="A21" s="2573" t="s">
        <v>3051</v>
      </c>
      <c r="B21" s="2543" t="str">
        <f>B2</f>
        <v>DetalleCategoria</v>
      </c>
      <c r="C21" s="2687" t="s">
        <v>3054</v>
      </c>
      <c r="D21" s="2617" t="s">
        <v>3497</v>
      </c>
      <c r="E21" s="1212" t="s">
        <v>1154</v>
      </c>
      <c r="F21" s="828" t="s">
        <v>185</v>
      </c>
      <c r="G21" s="828" t="s">
        <v>3413</v>
      </c>
      <c r="H21" s="828" t="s">
        <v>3281</v>
      </c>
      <c r="I21" s="828" t="s">
        <v>3020</v>
      </c>
      <c r="J21" s="2586" t="s">
        <v>3493</v>
      </c>
      <c r="K21" s="2587"/>
      <c r="L21" s="2588"/>
      <c r="M21" s="2559"/>
      <c r="N21" s="2561"/>
    </row>
    <row r="22" spans="1:14" ht="45.75" customHeight="1">
      <c r="A22" s="2575"/>
      <c r="B22" s="2577"/>
      <c r="C22" s="2688"/>
      <c r="D22" s="2683"/>
      <c r="E22" s="1212" t="s">
        <v>3494</v>
      </c>
      <c r="F22" s="828" t="s">
        <v>185</v>
      </c>
      <c r="G22" s="828" t="s">
        <v>3498</v>
      </c>
      <c r="H22" s="828" t="s">
        <v>3281</v>
      </c>
      <c r="I22" s="828" t="s">
        <v>3020</v>
      </c>
      <c r="J22" s="2684" t="s">
        <v>3495</v>
      </c>
      <c r="K22" s="2685"/>
      <c r="L22" s="2686"/>
      <c r="M22" s="830"/>
      <c r="N22" s="831"/>
    </row>
    <row r="23" spans="1:14">
      <c r="A23" s="2689" t="s">
        <v>3066</v>
      </c>
      <c r="B23" s="2655"/>
      <c r="C23" s="2655"/>
      <c r="D23" s="2654"/>
      <c r="E23" s="2655"/>
      <c r="F23" s="2655"/>
      <c r="G23" s="2655"/>
      <c r="H23" s="2655"/>
      <c r="I23" s="2655"/>
      <c r="J23" s="2655"/>
      <c r="K23" s="2655"/>
      <c r="L23" s="2655"/>
      <c r="M23" s="2655"/>
      <c r="N23" s="2656"/>
    </row>
    <row r="24" spans="1:14">
      <c r="A24" s="2657" t="s">
        <v>3029</v>
      </c>
      <c r="B24" s="2658" t="s">
        <v>2</v>
      </c>
      <c r="C24" s="2658" t="s">
        <v>3067</v>
      </c>
      <c r="D24" s="2658" t="s">
        <v>3068</v>
      </c>
      <c r="E24" s="2658" t="s">
        <v>3</v>
      </c>
      <c r="F24" s="2658" t="s">
        <v>3048</v>
      </c>
      <c r="G24" s="2658"/>
      <c r="H24" s="2658"/>
      <c r="I24" s="2658"/>
      <c r="J24" s="2658"/>
      <c r="K24" s="2658"/>
      <c r="L24" s="2658" t="s">
        <v>3069</v>
      </c>
      <c r="M24" s="2658"/>
      <c r="N24" s="2660" t="s">
        <v>3049</v>
      </c>
    </row>
    <row r="25" spans="1:14">
      <c r="A25" s="2657"/>
      <c r="B25" s="2658"/>
      <c r="C25" s="2658"/>
      <c r="D25" s="2658"/>
      <c r="E25" s="2659"/>
      <c r="F25" s="842" t="s">
        <v>2</v>
      </c>
      <c r="G25" s="842" t="s">
        <v>178</v>
      </c>
      <c r="H25" s="842" t="s">
        <v>3033</v>
      </c>
      <c r="I25" s="842" t="s">
        <v>3050</v>
      </c>
      <c r="J25" s="842" t="s">
        <v>3030</v>
      </c>
      <c r="K25" s="842" t="s">
        <v>3</v>
      </c>
      <c r="L25" s="842" t="s">
        <v>178</v>
      </c>
      <c r="M25" s="842" t="s">
        <v>3033</v>
      </c>
      <c r="N25" s="2660"/>
    </row>
    <row r="26" spans="1:14" ht="29.25">
      <c r="A26" s="823" t="s">
        <v>3051</v>
      </c>
      <c r="B26" s="828" t="s">
        <v>3070</v>
      </c>
      <c r="C26" s="828" t="s">
        <v>3071</v>
      </c>
      <c r="D26" s="1211" t="s">
        <v>3020</v>
      </c>
      <c r="E26" s="111" t="s">
        <v>3499</v>
      </c>
      <c r="F26" s="1212"/>
      <c r="G26" s="828"/>
      <c r="H26" s="828"/>
      <c r="I26" s="828"/>
      <c r="J26" s="828"/>
      <c r="K26" s="828"/>
      <c r="L26" s="828" t="s">
        <v>185</v>
      </c>
      <c r="M26" s="828"/>
      <c r="N26" s="833"/>
    </row>
    <row r="27" spans="1:14">
      <c r="A27" s="823" t="s">
        <v>3051</v>
      </c>
      <c r="B27" s="828" t="s">
        <v>3073</v>
      </c>
      <c r="C27" s="828" t="s">
        <v>3074</v>
      </c>
      <c r="D27" s="1211" t="s">
        <v>3020</v>
      </c>
      <c r="E27" s="111" t="s">
        <v>3500</v>
      </c>
      <c r="F27" s="1212" t="s">
        <v>100</v>
      </c>
      <c r="G27" s="828" t="s">
        <v>185</v>
      </c>
      <c r="H27" s="828" t="s">
        <v>3128</v>
      </c>
      <c r="I27" s="828" t="s">
        <v>3057</v>
      </c>
      <c r="J27" s="828" t="s">
        <v>3020</v>
      </c>
      <c r="K27" s="828"/>
      <c r="L27" s="828" t="s">
        <v>3084</v>
      </c>
      <c r="M27" s="828"/>
      <c r="N27" s="833"/>
    </row>
    <row r="28" spans="1:14" ht="29.25">
      <c r="A28" s="823" t="s">
        <v>3051</v>
      </c>
      <c r="B28" s="828" t="s">
        <v>3422</v>
      </c>
      <c r="C28" s="828" t="s">
        <v>3071</v>
      </c>
      <c r="D28" s="1211" t="s">
        <v>3020</v>
      </c>
      <c r="E28" s="111" t="s">
        <v>3501</v>
      </c>
      <c r="F28" s="1212"/>
      <c r="G28" s="828"/>
      <c r="H28" s="828"/>
      <c r="I28" s="828"/>
      <c r="J28" s="828"/>
      <c r="K28" s="828"/>
      <c r="L28" s="828" t="s">
        <v>185</v>
      </c>
      <c r="M28" s="828"/>
      <c r="N28" s="833"/>
    </row>
    <row r="29" spans="1:14" ht="29.25">
      <c r="A29" s="823" t="s">
        <v>3051</v>
      </c>
      <c r="B29" s="828" t="s">
        <v>3424</v>
      </c>
      <c r="C29" s="828" t="s">
        <v>3074</v>
      </c>
      <c r="D29" s="1211" t="s">
        <v>3020</v>
      </c>
      <c r="E29" s="111" t="s">
        <v>3502</v>
      </c>
      <c r="F29" s="1212" t="s">
        <v>1154</v>
      </c>
      <c r="G29" s="828" t="s">
        <v>185</v>
      </c>
      <c r="H29" s="828" t="s">
        <v>3503</v>
      </c>
      <c r="I29" s="828" t="s">
        <v>3057</v>
      </c>
      <c r="J29" s="828" t="s">
        <v>3020</v>
      </c>
      <c r="K29" s="828"/>
      <c r="L29" s="828" t="s">
        <v>3084</v>
      </c>
      <c r="M29" s="828"/>
      <c r="N29" s="833"/>
    </row>
    <row r="30" spans="1:14" ht="29.25">
      <c r="A30" s="823" t="s">
        <v>3051</v>
      </c>
      <c r="B30" s="828" t="s">
        <v>3504</v>
      </c>
      <c r="C30" s="828" t="s">
        <v>3071</v>
      </c>
      <c r="D30" s="1211" t="s">
        <v>3020</v>
      </c>
      <c r="E30" s="111" t="s">
        <v>3505</v>
      </c>
      <c r="F30" s="1212"/>
      <c r="G30" s="828"/>
      <c r="H30" s="828"/>
      <c r="I30" s="828"/>
      <c r="J30" s="828"/>
      <c r="K30" s="828"/>
      <c r="L30" s="828" t="s">
        <v>185</v>
      </c>
      <c r="M30" s="828"/>
      <c r="N30" s="833"/>
    </row>
    <row r="31" spans="1:14" ht="29.25">
      <c r="A31" s="823" t="s">
        <v>3051</v>
      </c>
      <c r="B31" s="828" t="s">
        <v>3506</v>
      </c>
      <c r="C31" s="828" t="s">
        <v>3074</v>
      </c>
      <c r="D31" s="1211" t="s">
        <v>3020</v>
      </c>
      <c r="E31" s="111" t="s">
        <v>3507</v>
      </c>
      <c r="F31" s="1212" t="s">
        <v>3494</v>
      </c>
      <c r="G31" s="828" t="s">
        <v>185</v>
      </c>
      <c r="H31" s="828" t="s">
        <v>3508</v>
      </c>
      <c r="I31" s="828" t="s">
        <v>3057</v>
      </c>
      <c r="J31" s="828" t="s">
        <v>3020</v>
      </c>
      <c r="K31" s="828"/>
      <c r="L31" s="828" t="s">
        <v>3084</v>
      </c>
      <c r="M31" s="828"/>
      <c r="N31" s="833"/>
    </row>
    <row r="32" spans="1:14">
      <c r="A32" s="2643" t="s">
        <v>3101</v>
      </c>
      <c r="B32" s="2644"/>
      <c r="C32" s="2644"/>
      <c r="D32" s="2644"/>
      <c r="E32" s="2645"/>
      <c r="F32" s="2644"/>
      <c r="G32" s="2644"/>
      <c r="H32" s="2644"/>
      <c r="I32" s="2644"/>
      <c r="J32" s="2644"/>
      <c r="K32" s="2644"/>
      <c r="L32" s="2644"/>
      <c r="M32" s="2644"/>
      <c r="N32" s="2646"/>
    </row>
    <row r="33" spans="1:14">
      <c r="A33" s="2647" t="s">
        <v>3029</v>
      </c>
      <c r="B33" s="2649" t="s">
        <v>2</v>
      </c>
      <c r="C33" s="2649" t="s">
        <v>3102</v>
      </c>
      <c r="D33" s="2649" t="s">
        <v>3068</v>
      </c>
      <c r="E33" s="2649" t="s">
        <v>3</v>
      </c>
      <c r="F33" s="2649" t="s">
        <v>3048</v>
      </c>
      <c r="G33" s="2649"/>
      <c r="H33" s="2649"/>
      <c r="I33" s="2649"/>
      <c r="J33" s="2649"/>
      <c r="K33" s="2649"/>
      <c r="L33" s="2649" t="s">
        <v>3069</v>
      </c>
      <c r="M33" s="2649"/>
      <c r="N33" s="2651" t="s">
        <v>3049</v>
      </c>
    </row>
    <row r="34" spans="1:14">
      <c r="A34" s="2648"/>
      <c r="B34" s="2650"/>
      <c r="C34" s="2650"/>
      <c r="D34" s="2650"/>
      <c r="E34" s="2650"/>
      <c r="F34" s="1254" t="s">
        <v>2</v>
      </c>
      <c r="G34" s="1254" t="s">
        <v>178</v>
      </c>
      <c r="H34" s="1254" t="s">
        <v>3033</v>
      </c>
      <c r="I34" s="1254" t="s">
        <v>3050</v>
      </c>
      <c r="J34" s="1254" t="s">
        <v>3030</v>
      </c>
      <c r="K34" s="1254" t="s">
        <v>3</v>
      </c>
      <c r="L34" s="1254" t="s">
        <v>178</v>
      </c>
      <c r="M34" s="1254" t="s">
        <v>3033</v>
      </c>
      <c r="N34" s="2652"/>
    </row>
    <row r="35" spans="1:14" ht="43.5">
      <c r="A35" s="55" t="s">
        <v>3051</v>
      </c>
      <c r="B35" s="55" t="s">
        <v>3509</v>
      </c>
      <c r="C35" s="55" t="s">
        <v>3036</v>
      </c>
      <c r="D35" s="55" t="s">
        <v>3020</v>
      </c>
      <c r="E35" s="55" t="s">
        <v>3510</v>
      </c>
      <c r="F35" s="55" t="s">
        <v>1154</v>
      </c>
      <c r="G35" s="55" t="s">
        <v>185</v>
      </c>
      <c r="H35" s="55" t="s">
        <v>3413</v>
      </c>
      <c r="I35" s="55" t="s">
        <v>3057</v>
      </c>
      <c r="J35" s="55" t="s">
        <v>3020</v>
      </c>
      <c r="K35" s="55"/>
      <c r="L35" s="55" t="s">
        <v>3084</v>
      </c>
      <c r="M35" s="55"/>
      <c r="N35" s="55"/>
    </row>
    <row r="36" spans="1:14" ht="29.25">
      <c r="A36" s="55" t="s">
        <v>3051</v>
      </c>
      <c r="B36" s="55" t="s">
        <v>3511</v>
      </c>
      <c r="C36" s="55" t="s">
        <v>3036</v>
      </c>
      <c r="D36" s="55" t="s">
        <v>3020</v>
      </c>
      <c r="E36" s="55" t="s">
        <v>3512</v>
      </c>
      <c r="F36" s="55"/>
      <c r="G36" s="55"/>
      <c r="H36" s="55"/>
      <c r="I36" s="55"/>
      <c r="J36" s="55"/>
      <c r="K36" s="55"/>
      <c r="L36" s="55" t="s">
        <v>3084</v>
      </c>
      <c r="M36" s="55"/>
      <c r="N36" s="55"/>
    </row>
    <row r="37" spans="1:14" ht="43.5">
      <c r="A37" s="55" t="s">
        <v>3051</v>
      </c>
      <c r="B37" s="55" t="s">
        <v>3431</v>
      </c>
      <c r="C37" s="55" t="s">
        <v>3036</v>
      </c>
      <c r="D37" s="55" t="s">
        <v>3020</v>
      </c>
      <c r="E37" s="55" t="s">
        <v>3513</v>
      </c>
      <c r="F37" s="55"/>
      <c r="G37" s="55"/>
      <c r="H37" s="55"/>
      <c r="I37" s="55"/>
      <c r="J37" s="55"/>
      <c r="K37" s="55"/>
      <c r="L37" s="55" t="s">
        <v>3038</v>
      </c>
      <c r="M37" s="55" t="s">
        <v>3514</v>
      </c>
      <c r="N37" s="55"/>
    </row>
  </sheetData>
  <mergeCells count="59">
    <mergeCell ref="B6:E6"/>
    <mergeCell ref="A1:E1"/>
    <mergeCell ref="B2:E2"/>
    <mergeCell ref="B3:E3"/>
    <mergeCell ref="B4:E4"/>
    <mergeCell ref="B5:E5"/>
    <mergeCell ref="A7:E7"/>
    <mergeCell ref="B8:D8"/>
    <mergeCell ref="B9:D9"/>
    <mergeCell ref="B10:D10"/>
    <mergeCell ref="A11:N11"/>
    <mergeCell ref="A18:A19"/>
    <mergeCell ref="B18:B19"/>
    <mergeCell ref="C18:C19"/>
    <mergeCell ref="D18:D19"/>
    <mergeCell ref="E18:L18"/>
    <mergeCell ref="G12:I13"/>
    <mergeCell ref="J12:N13"/>
    <mergeCell ref="G14:I14"/>
    <mergeCell ref="A17:N17"/>
    <mergeCell ref="A12:A13"/>
    <mergeCell ref="B12:B13"/>
    <mergeCell ref="C12:D12"/>
    <mergeCell ref="E12:E13"/>
    <mergeCell ref="F12:F13"/>
    <mergeCell ref="G15:I15"/>
    <mergeCell ref="G16:I16"/>
    <mergeCell ref="J14:N14"/>
    <mergeCell ref="J16:N16"/>
    <mergeCell ref="J15:N15"/>
    <mergeCell ref="M18:N19"/>
    <mergeCell ref="J19:L19"/>
    <mergeCell ref="J20:L20"/>
    <mergeCell ref="M20:N20"/>
    <mergeCell ref="J21:L21"/>
    <mergeCell ref="M21:N21"/>
    <mergeCell ref="A23:N23"/>
    <mergeCell ref="A24:A25"/>
    <mergeCell ref="B24:B25"/>
    <mergeCell ref="C24:C25"/>
    <mergeCell ref="D24:D25"/>
    <mergeCell ref="E24:E25"/>
    <mergeCell ref="F24:K24"/>
    <mergeCell ref="L24:M24"/>
    <mergeCell ref="N24:N25"/>
    <mergeCell ref="A32:N32"/>
    <mergeCell ref="A33:A34"/>
    <mergeCell ref="B33:B34"/>
    <mergeCell ref="C33:C34"/>
    <mergeCell ref="D33:D34"/>
    <mergeCell ref="E33:E34"/>
    <mergeCell ref="F33:K33"/>
    <mergeCell ref="L33:M33"/>
    <mergeCell ref="N33:N34"/>
    <mergeCell ref="J22:L22"/>
    <mergeCell ref="A21:A22"/>
    <mergeCell ref="B21:B22"/>
    <mergeCell ref="C21:C22"/>
    <mergeCell ref="D21:D22"/>
  </mergeCells>
  <hyperlinks>
    <hyperlink ref="A1:E1" location="Clases!A1" display="&lt;-Volver al inicio" xr:uid="{45904EB2-81E9-42DE-8348-B45909E8BEB8}"/>
  </hyperlinks>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CB0081-EA83-4997-BE7D-F83373CF6571}">
  <sheetPr>
    <tabColor theme="4" tint="0.79998168889431442"/>
  </sheetPr>
  <dimension ref="A1:N34"/>
  <sheetViews>
    <sheetView topLeftCell="B24" workbookViewId="0">
      <selection activeCell="E35" sqref="E35"/>
    </sheetView>
  </sheetViews>
  <sheetFormatPr defaultRowHeight="15"/>
  <cols>
    <col min="1" max="1" width="22.7109375" customWidth="1"/>
    <col min="2" max="2" width="22.85546875" customWidth="1"/>
    <col min="3" max="3" width="23.42578125" customWidth="1"/>
    <col min="4" max="4" width="25.5703125" customWidth="1"/>
    <col min="5" max="5" width="27.28515625" customWidth="1"/>
    <col min="6" max="6" width="21.28515625" customWidth="1"/>
    <col min="8" max="8" width="17.85546875" customWidth="1"/>
    <col min="13" max="13" width="15.140625" customWidth="1"/>
  </cols>
  <sheetData>
    <row r="1" spans="1:14">
      <c r="A1" s="2540" t="s">
        <v>3113</v>
      </c>
      <c r="B1" s="2540"/>
      <c r="C1" s="2540"/>
      <c r="D1" s="2540"/>
      <c r="E1" s="2540"/>
      <c r="F1" s="2"/>
      <c r="G1" s="2"/>
      <c r="H1" s="2"/>
      <c r="I1" s="2"/>
      <c r="J1" s="2"/>
      <c r="K1" s="2"/>
      <c r="L1" s="2"/>
      <c r="M1" s="2"/>
      <c r="N1" s="2"/>
    </row>
    <row r="2" spans="1:14">
      <c r="A2" s="835" t="s">
        <v>60</v>
      </c>
      <c r="B2" s="2541" t="str">
        <f>Clases!A12</f>
        <v>Categoria</v>
      </c>
      <c r="C2" s="2541"/>
      <c r="D2" s="2541"/>
      <c r="E2" s="2542"/>
      <c r="F2" s="2"/>
      <c r="G2" s="2"/>
      <c r="H2" s="2"/>
      <c r="I2" s="2"/>
      <c r="J2" s="2"/>
      <c r="K2" s="2"/>
      <c r="L2" s="2"/>
      <c r="M2" s="2"/>
      <c r="N2" s="2"/>
    </row>
    <row r="3" spans="1:14">
      <c r="A3" s="836" t="s">
        <v>61</v>
      </c>
      <c r="B3" s="2538" t="s">
        <v>3016</v>
      </c>
      <c r="C3" s="2538"/>
      <c r="D3" s="2538"/>
      <c r="E3" s="2539"/>
      <c r="F3" s="2"/>
      <c r="G3" s="2"/>
      <c r="H3" s="2"/>
      <c r="I3" s="2"/>
      <c r="J3" s="2"/>
      <c r="K3" s="2"/>
      <c r="L3" s="2"/>
      <c r="M3" s="2"/>
      <c r="N3" s="2"/>
    </row>
    <row r="4" spans="1:14">
      <c r="A4" s="836" t="s">
        <v>150</v>
      </c>
      <c r="B4" s="2538" t="str">
        <f>Clases!C12</f>
        <v>Clase que representa el tipo o grupo al que pertenece un producto.</v>
      </c>
      <c r="C4" s="2538"/>
      <c r="D4" s="2538"/>
      <c r="E4" s="2539"/>
      <c r="F4" s="2"/>
      <c r="G4" s="2"/>
      <c r="H4" s="2"/>
      <c r="I4" s="2"/>
      <c r="J4" s="2"/>
      <c r="K4" s="2"/>
      <c r="L4" s="2"/>
      <c r="M4" s="2"/>
      <c r="N4" s="2"/>
    </row>
    <row r="5" spans="1:14">
      <c r="A5" s="836" t="s">
        <v>3017</v>
      </c>
      <c r="B5" s="2538" t="s">
        <v>3114</v>
      </c>
      <c r="C5" s="2538"/>
      <c r="D5" s="2538"/>
      <c r="E5" s="2539"/>
      <c r="F5" s="2"/>
      <c r="G5" s="2"/>
      <c r="H5" s="2"/>
      <c r="I5" s="2"/>
      <c r="J5" s="2"/>
      <c r="K5" s="2"/>
      <c r="L5" s="2"/>
      <c r="M5" s="2"/>
      <c r="N5" s="2"/>
    </row>
    <row r="6" spans="1:14">
      <c r="A6" s="836" t="s">
        <v>3019</v>
      </c>
      <c r="B6" s="2538" t="s">
        <v>3020</v>
      </c>
      <c r="C6" s="2538"/>
      <c r="D6" s="2538"/>
      <c r="E6" s="2539"/>
      <c r="F6" s="2"/>
      <c r="G6" s="2"/>
      <c r="H6" s="2"/>
      <c r="I6" s="2"/>
      <c r="J6" s="2"/>
      <c r="K6" s="2"/>
      <c r="L6" s="2"/>
      <c r="M6" s="2"/>
      <c r="N6" s="2"/>
    </row>
    <row r="7" spans="1:14">
      <c r="A7" s="2675" t="s">
        <v>3021</v>
      </c>
      <c r="B7" s="2676"/>
      <c r="C7" s="2676"/>
      <c r="D7" s="2676"/>
      <c r="E7" s="2677"/>
      <c r="F7" s="837"/>
      <c r="G7" s="837"/>
      <c r="H7" s="837"/>
      <c r="I7" s="837"/>
      <c r="J7" s="837"/>
      <c r="K7" s="837"/>
      <c r="L7" s="837"/>
      <c r="M7" s="837"/>
      <c r="N7" s="837"/>
    </row>
    <row r="8" spans="1:14">
      <c r="A8" s="838" t="s">
        <v>3022</v>
      </c>
      <c r="B8" s="2676" t="s">
        <v>3023</v>
      </c>
      <c r="C8" s="2676"/>
      <c r="D8" s="2676"/>
      <c r="E8" s="839" t="s">
        <v>3024</v>
      </c>
      <c r="F8" s="837"/>
      <c r="G8" s="837"/>
      <c r="H8" s="837"/>
      <c r="I8" s="837"/>
      <c r="J8" s="837"/>
      <c r="K8" s="837"/>
      <c r="L8" s="837"/>
      <c r="M8" s="837"/>
      <c r="N8" s="837"/>
    </row>
    <row r="9" spans="1:14">
      <c r="A9" s="823" t="s">
        <v>3025</v>
      </c>
      <c r="B9" s="2538" t="s">
        <v>3026</v>
      </c>
      <c r="C9" s="2538"/>
      <c r="D9" s="2538"/>
      <c r="E9" s="824" t="str">
        <f>Clases!A11</f>
        <v>DetalleCategoria</v>
      </c>
      <c r="F9" s="2"/>
      <c r="G9" s="2"/>
      <c r="H9" s="2"/>
      <c r="I9" s="2"/>
      <c r="J9" s="2"/>
      <c r="K9" s="2"/>
      <c r="L9" s="2"/>
      <c r="M9" s="2"/>
      <c r="N9" s="2"/>
    </row>
    <row r="10" spans="1:14">
      <c r="A10" s="825" t="s">
        <v>3027</v>
      </c>
      <c r="B10" s="2543" t="s">
        <v>3028</v>
      </c>
      <c r="C10" s="2543"/>
      <c r="D10" s="2543"/>
      <c r="E10" s="826" t="str">
        <f>Clases!A5</f>
        <v>Producto</v>
      </c>
      <c r="G10" s="2"/>
      <c r="H10" s="2"/>
      <c r="I10" s="2"/>
      <c r="J10" s="2"/>
      <c r="K10" s="2"/>
      <c r="L10" s="2"/>
      <c r="M10" s="2"/>
      <c r="N10" s="2"/>
    </row>
    <row r="11" spans="1:14">
      <c r="A11" s="2678" t="s">
        <v>170</v>
      </c>
      <c r="B11" s="2679"/>
      <c r="C11" s="2679"/>
      <c r="D11" s="2679"/>
      <c r="E11" s="2679"/>
      <c r="F11" s="2679"/>
      <c r="G11" s="2679"/>
      <c r="H11" s="2679"/>
      <c r="I11" s="2679"/>
      <c r="J11" s="2679"/>
      <c r="K11" s="2679"/>
      <c r="L11" s="2679"/>
      <c r="M11" s="2679"/>
      <c r="N11" s="2680"/>
    </row>
    <row r="12" spans="1:14">
      <c r="A12" s="2671" t="s">
        <v>3029</v>
      </c>
      <c r="B12" s="2664" t="s">
        <v>2</v>
      </c>
      <c r="C12" s="2664" t="s">
        <v>178</v>
      </c>
      <c r="D12" s="2664"/>
      <c r="E12" s="2664" t="s">
        <v>3030</v>
      </c>
      <c r="F12" s="2664" t="s">
        <v>3031</v>
      </c>
      <c r="G12" s="2664" t="s">
        <v>140</v>
      </c>
      <c r="H12" s="2664"/>
      <c r="I12" s="2664"/>
      <c r="J12" s="2664" t="s">
        <v>3032</v>
      </c>
      <c r="K12" s="2664"/>
      <c r="L12" s="2664"/>
      <c r="M12" s="2664"/>
      <c r="N12" s="2666"/>
    </row>
    <row r="13" spans="1:14">
      <c r="A13" s="2671"/>
      <c r="B13" s="2664"/>
      <c r="C13" s="840" t="s">
        <v>178</v>
      </c>
      <c r="D13" s="840" t="s">
        <v>3033</v>
      </c>
      <c r="E13" s="2664"/>
      <c r="F13" s="2664"/>
      <c r="G13" s="2664"/>
      <c r="H13" s="2664"/>
      <c r="I13" s="2664"/>
      <c r="J13" s="2664"/>
      <c r="K13" s="2664"/>
      <c r="L13" s="2664"/>
      <c r="M13" s="2664"/>
      <c r="N13" s="2666"/>
    </row>
    <row r="14" spans="1:14">
      <c r="A14" s="823" t="s">
        <v>3034</v>
      </c>
      <c r="B14" s="828" t="s">
        <v>100</v>
      </c>
      <c r="C14" s="828" t="s">
        <v>3035</v>
      </c>
      <c r="D14" s="828" t="s">
        <v>185</v>
      </c>
      <c r="E14" s="828" t="s">
        <v>3042</v>
      </c>
      <c r="F14" s="828" t="s">
        <v>3036</v>
      </c>
      <c r="G14" s="2538"/>
      <c r="H14" s="2538"/>
      <c r="I14" s="2538"/>
      <c r="J14" s="2538" t="s">
        <v>3515</v>
      </c>
      <c r="K14" s="2538"/>
      <c r="L14" s="2538"/>
      <c r="M14" s="2538"/>
      <c r="N14" s="2539"/>
    </row>
    <row r="15" spans="1:14">
      <c r="A15" s="823" t="s">
        <v>3034</v>
      </c>
      <c r="B15" s="828" t="s">
        <v>3122</v>
      </c>
      <c r="C15" s="828" t="s">
        <v>3038</v>
      </c>
      <c r="D15" s="828"/>
      <c r="E15" s="828" t="s">
        <v>3020</v>
      </c>
      <c r="F15" s="828" t="s">
        <v>3036</v>
      </c>
      <c r="G15" s="2562"/>
      <c r="H15" s="2563"/>
      <c r="I15" s="2564"/>
      <c r="J15" s="2559" t="s">
        <v>3516</v>
      </c>
      <c r="K15" s="2560"/>
      <c r="L15" s="2560"/>
      <c r="M15" s="2560"/>
      <c r="N15" s="2561"/>
    </row>
    <row r="16" spans="1:14">
      <c r="A16" s="2690" t="s">
        <v>3046</v>
      </c>
      <c r="B16" s="2691"/>
      <c r="C16" s="2691"/>
      <c r="D16" s="2691"/>
      <c r="E16" s="2691"/>
      <c r="F16" s="2691"/>
      <c r="G16" s="2691"/>
      <c r="H16" s="2691"/>
      <c r="I16" s="2691"/>
      <c r="J16" s="2691"/>
      <c r="K16" s="2691"/>
      <c r="L16" s="2691"/>
      <c r="M16" s="2691"/>
      <c r="N16" s="2692"/>
    </row>
    <row r="17" spans="1:14">
      <c r="A17" s="2673" t="s">
        <v>3029</v>
      </c>
      <c r="B17" s="2661" t="s">
        <v>2</v>
      </c>
      <c r="C17" s="2661" t="s">
        <v>3047</v>
      </c>
      <c r="D17" s="2661" t="s">
        <v>3</v>
      </c>
      <c r="E17" s="2661" t="s">
        <v>3048</v>
      </c>
      <c r="F17" s="2661"/>
      <c r="G17" s="2661"/>
      <c r="H17" s="2661"/>
      <c r="I17" s="2661"/>
      <c r="J17" s="2661"/>
      <c r="K17" s="2661"/>
      <c r="L17" s="2661"/>
      <c r="M17" s="2661" t="s">
        <v>3049</v>
      </c>
      <c r="N17" s="2662"/>
    </row>
    <row r="18" spans="1:14">
      <c r="A18" s="2673"/>
      <c r="B18" s="2661"/>
      <c r="C18" s="2661"/>
      <c r="D18" s="2661"/>
      <c r="E18" s="841" t="s">
        <v>2</v>
      </c>
      <c r="F18" s="841" t="s">
        <v>178</v>
      </c>
      <c r="G18" s="841" t="s">
        <v>3033</v>
      </c>
      <c r="H18" s="841" t="s">
        <v>3050</v>
      </c>
      <c r="I18" s="841" t="s">
        <v>3030</v>
      </c>
      <c r="J18" s="2661" t="s">
        <v>3</v>
      </c>
      <c r="K18" s="2661"/>
      <c r="L18" s="2661"/>
      <c r="M18" s="2661"/>
      <c r="N18" s="2662"/>
    </row>
    <row r="19" spans="1:14" ht="44.25" customHeight="1">
      <c r="A19" s="823" t="s">
        <v>3051</v>
      </c>
      <c r="B19" s="828" t="str">
        <f>B2</f>
        <v>Categoria</v>
      </c>
      <c r="C19" s="828" t="s">
        <v>3052</v>
      </c>
      <c r="D19" s="1" t="s">
        <v>3517</v>
      </c>
      <c r="E19" s="828"/>
      <c r="F19" s="828"/>
      <c r="G19" s="828"/>
      <c r="H19" s="828"/>
      <c r="I19" s="828"/>
      <c r="J19" s="2586"/>
      <c r="K19" s="2587"/>
      <c r="L19" s="2588"/>
      <c r="M19" s="2559"/>
      <c r="N19" s="2561"/>
    </row>
    <row r="20" spans="1:14" ht="53.25" customHeight="1">
      <c r="A20" s="823" t="s">
        <v>3051</v>
      </c>
      <c r="B20" s="828" t="str">
        <f>B2</f>
        <v>Categoria</v>
      </c>
      <c r="C20" s="828" t="s">
        <v>3054</v>
      </c>
      <c r="D20" s="1" t="s">
        <v>3518</v>
      </c>
      <c r="E20" s="828" t="s">
        <v>3122</v>
      </c>
      <c r="F20" s="828" t="s">
        <v>3038</v>
      </c>
      <c r="G20" s="828" t="s">
        <v>2</v>
      </c>
      <c r="H20" s="828" t="s">
        <v>3281</v>
      </c>
      <c r="I20" s="828" t="s">
        <v>3020</v>
      </c>
      <c r="J20" s="2586" t="s">
        <v>3519</v>
      </c>
      <c r="K20" s="2587"/>
      <c r="L20" s="2588"/>
      <c r="M20" s="2559"/>
      <c r="N20" s="2561"/>
    </row>
    <row r="21" spans="1:14">
      <c r="A21" s="2689" t="s">
        <v>3066</v>
      </c>
      <c r="B21" s="2655"/>
      <c r="C21" s="2655"/>
      <c r="D21" s="2655"/>
      <c r="E21" s="2655"/>
      <c r="F21" s="2655"/>
      <c r="G21" s="2655"/>
      <c r="H21" s="2655"/>
      <c r="I21" s="2655"/>
      <c r="J21" s="2655"/>
      <c r="K21" s="2655"/>
      <c r="L21" s="2655"/>
      <c r="M21" s="2655"/>
      <c r="N21" s="2656"/>
    </row>
    <row r="22" spans="1:14">
      <c r="A22" s="2657" t="s">
        <v>3029</v>
      </c>
      <c r="B22" s="2658" t="s">
        <v>2</v>
      </c>
      <c r="C22" s="2658" t="s">
        <v>3067</v>
      </c>
      <c r="D22" s="2658" t="s">
        <v>3068</v>
      </c>
      <c r="E22" s="2658" t="s">
        <v>3</v>
      </c>
      <c r="F22" s="2658" t="s">
        <v>3048</v>
      </c>
      <c r="G22" s="2658"/>
      <c r="H22" s="2658"/>
      <c r="I22" s="2658"/>
      <c r="J22" s="2658"/>
      <c r="K22" s="2658"/>
      <c r="L22" s="2658" t="s">
        <v>3069</v>
      </c>
      <c r="M22" s="2658"/>
      <c r="N22" s="2660" t="s">
        <v>3049</v>
      </c>
    </row>
    <row r="23" spans="1:14">
      <c r="A23" s="2657"/>
      <c r="B23" s="2658"/>
      <c r="C23" s="2658"/>
      <c r="D23" s="2658"/>
      <c r="E23" s="2659"/>
      <c r="F23" s="842" t="s">
        <v>2</v>
      </c>
      <c r="G23" s="842" t="s">
        <v>178</v>
      </c>
      <c r="H23" s="842" t="s">
        <v>3033</v>
      </c>
      <c r="I23" s="842" t="s">
        <v>3050</v>
      </c>
      <c r="J23" s="842" t="s">
        <v>3030</v>
      </c>
      <c r="K23" s="842" t="s">
        <v>3</v>
      </c>
      <c r="L23" s="842" t="s">
        <v>178</v>
      </c>
      <c r="M23" s="842" t="s">
        <v>3033</v>
      </c>
      <c r="N23" s="2660"/>
    </row>
    <row r="24" spans="1:14" ht="29.25">
      <c r="A24" s="823" t="s">
        <v>3051</v>
      </c>
      <c r="B24" s="828" t="s">
        <v>3070</v>
      </c>
      <c r="C24" s="828" t="s">
        <v>3071</v>
      </c>
      <c r="D24" s="1211" t="s">
        <v>3020</v>
      </c>
      <c r="E24" s="111" t="s">
        <v>3520</v>
      </c>
      <c r="F24" s="1212"/>
      <c r="G24" s="828"/>
      <c r="H24" s="828"/>
      <c r="I24" s="828"/>
      <c r="J24" s="828"/>
      <c r="K24" s="828"/>
      <c r="L24" s="828" t="s">
        <v>185</v>
      </c>
      <c r="M24" s="828"/>
      <c r="N24" s="833"/>
    </row>
    <row r="25" spans="1:14">
      <c r="A25" s="823" t="s">
        <v>3051</v>
      </c>
      <c r="B25" s="828" t="s">
        <v>3073</v>
      </c>
      <c r="C25" s="828" t="s">
        <v>3074</v>
      </c>
      <c r="D25" s="1211" t="s">
        <v>3020</v>
      </c>
      <c r="E25" s="111" t="s">
        <v>3521</v>
      </c>
      <c r="F25" s="1212" t="s">
        <v>100</v>
      </c>
      <c r="G25" s="828" t="s">
        <v>185</v>
      </c>
      <c r="H25" s="828" t="s">
        <v>3076</v>
      </c>
      <c r="I25" s="828" t="s">
        <v>3057</v>
      </c>
      <c r="J25" s="828" t="s">
        <v>3042</v>
      </c>
      <c r="K25" s="828"/>
      <c r="L25" s="828" t="s">
        <v>3084</v>
      </c>
      <c r="M25" s="828"/>
      <c r="N25" s="833"/>
    </row>
    <row r="26" spans="1:14" ht="29.25">
      <c r="A26" s="823" t="s">
        <v>3051</v>
      </c>
      <c r="B26" s="828" t="s">
        <v>3134</v>
      </c>
      <c r="C26" s="828" t="s">
        <v>3071</v>
      </c>
      <c r="D26" s="1211" t="s">
        <v>3020</v>
      </c>
      <c r="E26" s="111" t="s">
        <v>3522</v>
      </c>
      <c r="F26" s="1212"/>
      <c r="G26" s="828"/>
      <c r="H26" s="828"/>
      <c r="I26" s="828"/>
      <c r="J26" s="828"/>
      <c r="K26" s="828"/>
      <c r="L26" s="828" t="s">
        <v>3038</v>
      </c>
      <c r="M26" s="828"/>
      <c r="N26" s="833"/>
    </row>
    <row r="27" spans="1:14" ht="29.25">
      <c r="A27" s="823" t="s">
        <v>3051</v>
      </c>
      <c r="B27" s="828" t="s">
        <v>3136</v>
      </c>
      <c r="C27" s="828" t="s">
        <v>3074</v>
      </c>
      <c r="D27" s="1211" t="s">
        <v>3020</v>
      </c>
      <c r="E27" s="111" t="s">
        <v>3523</v>
      </c>
      <c r="F27" s="1212" t="s">
        <v>3122</v>
      </c>
      <c r="G27" s="828" t="s">
        <v>3056</v>
      </c>
      <c r="H27" s="828" t="s">
        <v>2</v>
      </c>
      <c r="I27" s="828" t="s">
        <v>3057</v>
      </c>
      <c r="J27" s="828" t="s">
        <v>3020</v>
      </c>
      <c r="K27" s="828"/>
      <c r="L27" s="828" t="s">
        <v>3084</v>
      </c>
      <c r="M27" s="828"/>
      <c r="N27" s="833"/>
    </row>
    <row r="28" spans="1:14">
      <c r="A28" s="2643" t="s">
        <v>3101</v>
      </c>
      <c r="B28" s="2644"/>
      <c r="C28" s="2644"/>
      <c r="D28" s="2644"/>
      <c r="E28" s="2645"/>
      <c r="F28" s="2644"/>
      <c r="G28" s="2644"/>
      <c r="H28" s="2644"/>
      <c r="I28" s="2644"/>
      <c r="J28" s="2644"/>
      <c r="K28" s="2644"/>
      <c r="L28" s="2644"/>
      <c r="M28" s="2644"/>
      <c r="N28" s="2646"/>
    </row>
    <row r="29" spans="1:14">
      <c r="A29" s="2647" t="s">
        <v>3029</v>
      </c>
      <c r="B29" s="2649" t="s">
        <v>2</v>
      </c>
      <c r="C29" s="2649" t="s">
        <v>3102</v>
      </c>
      <c r="D29" s="2649" t="s">
        <v>3068</v>
      </c>
      <c r="E29" s="2649" t="s">
        <v>3</v>
      </c>
      <c r="F29" s="2649" t="s">
        <v>3048</v>
      </c>
      <c r="G29" s="2649"/>
      <c r="H29" s="2649"/>
      <c r="I29" s="2649"/>
      <c r="J29" s="2649"/>
      <c r="K29" s="2649"/>
      <c r="L29" s="2649" t="s">
        <v>3069</v>
      </c>
      <c r="M29" s="2649"/>
      <c r="N29" s="2651" t="s">
        <v>3049</v>
      </c>
    </row>
    <row r="30" spans="1:14">
      <c r="A30" s="2648"/>
      <c r="B30" s="2650"/>
      <c r="C30" s="2650"/>
      <c r="D30" s="2650"/>
      <c r="E30" s="2650"/>
      <c r="F30" s="1254" t="s">
        <v>2</v>
      </c>
      <c r="G30" s="1254" t="s">
        <v>178</v>
      </c>
      <c r="H30" s="1254" t="s">
        <v>3033</v>
      </c>
      <c r="I30" s="1254" t="s">
        <v>3050</v>
      </c>
      <c r="J30" s="1254" t="s">
        <v>3030</v>
      </c>
      <c r="K30" s="1254" t="s">
        <v>3</v>
      </c>
      <c r="L30" s="1254" t="s">
        <v>178</v>
      </c>
      <c r="M30" s="1254" t="s">
        <v>3033</v>
      </c>
      <c r="N30" s="2652"/>
    </row>
    <row r="31" spans="1:14" ht="29.25">
      <c r="A31" s="55" t="s">
        <v>3051</v>
      </c>
      <c r="B31" s="55" t="s">
        <v>3524</v>
      </c>
      <c r="C31" s="55" t="s">
        <v>3036</v>
      </c>
      <c r="D31" s="55" t="s">
        <v>3020</v>
      </c>
      <c r="E31" s="55" t="s">
        <v>1085</v>
      </c>
      <c r="F31" s="55" t="s">
        <v>3122</v>
      </c>
      <c r="G31" s="55" t="s">
        <v>3038</v>
      </c>
      <c r="H31" s="55" t="s">
        <v>3525</v>
      </c>
      <c r="I31" s="55" t="s">
        <v>3057</v>
      </c>
      <c r="J31" s="55" t="s">
        <v>3020</v>
      </c>
      <c r="K31" s="55"/>
      <c r="L31" s="55" t="s">
        <v>3084</v>
      </c>
      <c r="M31" s="55"/>
      <c r="N31" s="55"/>
    </row>
    <row r="32" spans="1:14" ht="29.25">
      <c r="A32" s="55" t="s">
        <v>3051</v>
      </c>
      <c r="B32" s="55" t="s">
        <v>3526</v>
      </c>
      <c r="C32" s="55" t="s">
        <v>3036</v>
      </c>
      <c r="D32" s="55" t="s">
        <v>3020</v>
      </c>
      <c r="E32" s="55" t="s">
        <v>3527</v>
      </c>
      <c r="F32" s="55" t="s">
        <v>3528</v>
      </c>
      <c r="G32" s="55" t="s">
        <v>3056</v>
      </c>
      <c r="H32" s="55" t="s">
        <v>3529</v>
      </c>
      <c r="I32" s="55" t="s">
        <v>3057</v>
      </c>
      <c r="J32" s="55" t="s">
        <v>3020</v>
      </c>
      <c r="K32" s="55"/>
      <c r="L32" s="55" t="s">
        <v>3084</v>
      </c>
      <c r="M32" s="55"/>
      <c r="N32" s="55"/>
    </row>
    <row r="33" spans="1:14" ht="29.25">
      <c r="A33" s="55" t="s">
        <v>3051</v>
      </c>
      <c r="B33" s="55" t="s">
        <v>3530</v>
      </c>
      <c r="C33" s="55" t="s">
        <v>3036</v>
      </c>
      <c r="D33" s="55" t="s">
        <v>3020</v>
      </c>
      <c r="E33" s="55" t="s">
        <v>3531</v>
      </c>
      <c r="F33" s="55"/>
      <c r="G33" s="55"/>
      <c r="H33" s="55"/>
      <c r="I33" s="55"/>
      <c r="J33" s="55"/>
      <c r="K33" s="55"/>
      <c r="L33" s="55" t="s">
        <v>3084</v>
      </c>
      <c r="M33" s="55"/>
      <c r="N33" s="55"/>
    </row>
    <row r="34" spans="1:14" ht="29.25">
      <c r="A34" s="55" t="s">
        <v>3051</v>
      </c>
      <c r="B34" s="55" t="s">
        <v>3532</v>
      </c>
      <c r="C34" s="55" t="s">
        <v>3036</v>
      </c>
      <c r="D34" s="55" t="s">
        <v>3020</v>
      </c>
      <c r="E34" s="55" t="s">
        <v>3533</v>
      </c>
      <c r="F34" s="55"/>
      <c r="G34" s="55"/>
      <c r="H34" s="55"/>
      <c r="I34" s="55"/>
      <c r="J34" s="55"/>
      <c r="K34" s="55"/>
      <c r="L34" s="55" t="s">
        <v>3038</v>
      </c>
      <c r="M34" s="55" t="s">
        <v>3514</v>
      </c>
      <c r="N34" s="55"/>
    </row>
  </sheetData>
  <mergeCells count="52">
    <mergeCell ref="B6:E6"/>
    <mergeCell ref="A1:E1"/>
    <mergeCell ref="B2:E2"/>
    <mergeCell ref="B3:E3"/>
    <mergeCell ref="B4:E4"/>
    <mergeCell ref="B5:E5"/>
    <mergeCell ref="A7:E7"/>
    <mergeCell ref="B8:D8"/>
    <mergeCell ref="B9:D9"/>
    <mergeCell ref="B10:D10"/>
    <mergeCell ref="A11:N11"/>
    <mergeCell ref="A17:A18"/>
    <mergeCell ref="B17:B18"/>
    <mergeCell ref="C17:C18"/>
    <mergeCell ref="D17:D18"/>
    <mergeCell ref="E17:L17"/>
    <mergeCell ref="G12:I13"/>
    <mergeCell ref="J12:N13"/>
    <mergeCell ref="G14:I14"/>
    <mergeCell ref="J14:N14"/>
    <mergeCell ref="A16:N16"/>
    <mergeCell ref="A12:A13"/>
    <mergeCell ref="B12:B13"/>
    <mergeCell ref="C12:D12"/>
    <mergeCell ref="E12:E13"/>
    <mergeCell ref="F12:F13"/>
    <mergeCell ref="G15:I15"/>
    <mergeCell ref="J15:N15"/>
    <mergeCell ref="M17:N18"/>
    <mergeCell ref="J18:L18"/>
    <mergeCell ref="J19:L19"/>
    <mergeCell ref="M19:N19"/>
    <mergeCell ref="J20:L20"/>
    <mergeCell ref="M20:N20"/>
    <mergeCell ref="A21:N21"/>
    <mergeCell ref="A22:A23"/>
    <mergeCell ref="B22:B23"/>
    <mergeCell ref="C22:C23"/>
    <mergeCell ref="D22:D23"/>
    <mergeCell ref="E22:E23"/>
    <mergeCell ref="F22:K22"/>
    <mergeCell ref="L22:M22"/>
    <mergeCell ref="N22:N23"/>
    <mergeCell ref="A28:N28"/>
    <mergeCell ref="A29:A30"/>
    <mergeCell ref="B29:B30"/>
    <mergeCell ref="C29:C30"/>
    <mergeCell ref="D29:D30"/>
    <mergeCell ref="E29:E30"/>
    <mergeCell ref="F29:K29"/>
    <mergeCell ref="L29:M29"/>
    <mergeCell ref="N29:N30"/>
  </mergeCells>
  <hyperlinks>
    <hyperlink ref="A1:E1" location="Clases!A1" display="&lt;-Volver al inicio" xr:uid="{47F33B96-CD0E-4532-BC38-FB6F110015BA}"/>
  </hyperlinks>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FAD13-CA09-4E34-913D-48EA56C51B2D}">
  <sheetPr>
    <tabColor theme="4" tint="0.79998168889431442"/>
  </sheetPr>
  <dimension ref="A1:N46"/>
  <sheetViews>
    <sheetView topLeftCell="A11" workbookViewId="0">
      <selection activeCell="C11" sqref="A11:N11"/>
    </sheetView>
  </sheetViews>
  <sheetFormatPr defaultRowHeight="15"/>
  <cols>
    <col min="1" max="1" width="27.140625" customWidth="1"/>
    <col min="2" max="2" width="16.28515625" customWidth="1"/>
    <col min="3" max="3" width="26" customWidth="1"/>
    <col min="4" max="4" width="20.28515625" customWidth="1"/>
    <col min="5" max="5" width="37.140625" customWidth="1"/>
    <col min="6" max="6" width="11.28515625" customWidth="1"/>
    <col min="7" max="7" width="15.5703125" customWidth="1"/>
    <col min="8" max="8" width="12.5703125" customWidth="1"/>
    <col min="12" max="12" width="11.85546875" customWidth="1"/>
    <col min="13" max="13" width="15.42578125" customWidth="1"/>
  </cols>
  <sheetData>
    <row r="1" spans="1:14">
      <c r="A1" s="2540" t="s">
        <v>3113</v>
      </c>
      <c r="B1" s="2540"/>
      <c r="C1" s="2540"/>
      <c r="D1" s="2540"/>
      <c r="E1" s="2540"/>
      <c r="F1" s="2"/>
      <c r="G1" s="2"/>
      <c r="H1" s="2"/>
      <c r="I1" s="2"/>
      <c r="J1" s="2"/>
      <c r="K1" s="2"/>
      <c r="L1" s="2"/>
      <c r="M1" s="2"/>
      <c r="N1" s="2"/>
    </row>
    <row r="2" spans="1:14">
      <c r="A2" s="835" t="s">
        <v>60</v>
      </c>
      <c r="B2" s="2541" t="str">
        <f>Clases!A13</f>
        <v>Pago</v>
      </c>
      <c r="C2" s="2541"/>
      <c r="D2" s="2541"/>
      <c r="E2" s="2542"/>
      <c r="F2" s="2"/>
      <c r="G2" s="2"/>
      <c r="H2" s="2"/>
      <c r="I2" s="2"/>
      <c r="J2" s="2"/>
      <c r="K2" s="2"/>
      <c r="L2" s="2"/>
      <c r="M2" s="2"/>
      <c r="N2" s="2"/>
    </row>
    <row r="3" spans="1:14">
      <c r="A3" s="836" t="s">
        <v>61</v>
      </c>
      <c r="B3" s="2538" t="s">
        <v>3016</v>
      </c>
      <c r="C3" s="2538"/>
      <c r="D3" s="2538"/>
      <c r="E3" s="2539"/>
      <c r="F3" s="2"/>
      <c r="G3" s="2"/>
      <c r="H3" s="2"/>
      <c r="I3" s="2"/>
      <c r="J3" s="2"/>
      <c r="K3" s="2"/>
      <c r="L3" s="2"/>
      <c r="M3" s="2"/>
      <c r="N3" s="2"/>
    </row>
    <row r="4" spans="1:14">
      <c r="A4" s="836" t="s">
        <v>150</v>
      </c>
      <c r="B4" s="2559" t="str">
        <f>Clases!C13</f>
        <v>Clase que representa un pago realizado por una compra.</v>
      </c>
      <c r="C4" s="2560"/>
      <c r="D4" s="2560"/>
      <c r="E4" s="2561"/>
      <c r="F4" s="2"/>
      <c r="G4" s="2"/>
      <c r="H4" s="2"/>
      <c r="I4" s="2"/>
      <c r="J4" s="2"/>
      <c r="K4" s="2"/>
      <c r="L4" s="2"/>
      <c r="M4" s="2"/>
      <c r="N4" s="2"/>
    </row>
    <row r="5" spans="1:14">
      <c r="A5" s="836" t="s">
        <v>3017</v>
      </c>
      <c r="B5" s="2538" t="s">
        <v>3114</v>
      </c>
      <c r="C5" s="2538"/>
      <c r="D5" s="2538"/>
      <c r="E5" s="2539"/>
      <c r="F5" s="2"/>
      <c r="G5" s="2"/>
      <c r="H5" s="2"/>
      <c r="I5" s="2"/>
      <c r="J5" s="2"/>
      <c r="K5" s="2"/>
      <c r="L5" s="2"/>
      <c r="M5" s="2"/>
      <c r="N5" s="2"/>
    </row>
    <row r="6" spans="1:14">
      <c r="A6" s="836" t="s">
        <v>3019</v>
      </c>
      <c r="B6" s="2538" t="s">
        <v>3020</v>
      </c>
      <c r="C6" s="2538"/>
      <c r="D6" s="2538"/>
      <c r="E6" s="2539"/>
      <c r="F6" s="2"/>
      <c r="G6" s="2"/>
      <c r="H6" s="2"/>
      <c r="I6" s="2"/>
      <c r="J6" s="2"/>
      <c r="K6" s="2"/>
      <c r="L6" s="2"/>
      <c r="M6" s="2"/>
      <c r="N6" s="2"/>
    </row>
    <row r="7" spans="1:14">
      <c r="A7" s="2675" t="s">
        <v>3021</v>
      </c>
      <c r="B7" s="2676"/>
      <c r="C7" s="2676"/>
      <c r="D7" s="2676"/>
      <c r="E7" s="2677"/>
      <c r="F7" s="837"/>
      <c r="G7" s="837"/>
      <c r="H7" s="837"/>
      <c r="I7" s="837"/>
      <c r="J7" s="837"/>
      <c r="K7" s="837"/>
      <c r="L7" s="837"/>
      <c r="M7" s="837"/>
      <c r="N7" s="837"/>
    </row>
    <row r="8" spans="1:14">
      <c r="A8" s="838" t="s">
        <v>3022</v>
      </c>
      <c r="B8" s="2676" t="s">
        <v>3023</v>
      </c>
      <c r="C8" s="2676"/>
      <c r="D8" s="2676"/>
      <c r="E8" s="839" t="s">
        <v>3024</v>
      </c>
      <c r="F8" s="837"/>
      <c r="G8" s="837"/>
      <c r="H8" s="837"/>
      <c r="I8" s="837"/>
      <c r="J8" s="837"/>
      <c r="K8" s="837"/>
      <c r="L8" s="837"/>
      <c r="M8" s="837"/>
      <c r="N8" s="837"/>
    </row>
    <row r="9" spans="1:14">
      <c r="A9" s="823" t="s">
        <v>3025</v>
      </c>
      <c r="B9" s="2538" t="s">
        <v>3026</v>
      </c>
      <c r="C9" s="2538"/>
      <c r="D9" s="2538"/>
      <c r="E9" s="824" t="str">
        <f>Clases!A7</f>
        <v>Compra</v>
      </c>
      <c r="F9" s="2"/>
      <c r="G9" s="2"/>
      <c r="H9" s="2"/>
      <c r="I9" s="2"/>
      <c r="J9" s="2"/>
      <c r="K9" s="2"/>
      <c r="L9" s="2"/>
      <c r="M9" s="2"/>
      <c r="N9" s="2"/>
    </row>
    <row r="10" spans="1:14">
      <c r="A10" s="825" t="s">
        <v>3027</v>
      </c>
      <c r="B10" s="2543" t="s">
        <v>3028</v>
      </c>
      <c r="C10" s="2543"/>
      <c r="D10" s="2543"/>
      <c r="E10" s="826" t="str">
        <f>Clases!A3</f>
        <v>Moneda</v>
      </c>
      <c r="G10" s="2"/>
      <c r="H10" s="2"/>
      <c r="I10" s="2"/>
      <c r="J10" s="2"/>
      <c r="K10" s="2"/>
      <c r="L10" s="2"/>
      <c r="M10" s="2"/>
      <c r="N10" s="2"/>
    </row>
    <row r="11" spans="1:14">
      <c r="A11" s="2678" t="s">
        <v>170</v>
      </c>
      <c r="B11" s="2679"/>
      <c r="C11" s="2679"/>
      <c r="D11" s="2679"/>
      <c r="E11" s="2679"/>
      <c r="F11" s="2679"/>
      <c r="G11" s="2679"/>
      <c r="H11" s="2679"/>
      <c r="I11" s="2679"/>
      <c r="J11" s="2679"/>
      <c r="K11" s="2679"/>
      <c r="L11" s="2679"/>
      <c r="M11" s="2679"/>
      <c r="N11" s="2680"/>
    </row>
    <row r="12" spans="1:14">
      <c r="A12" s="2671" t="s">
        <v>3029</v>
      </c>
      <c r="B12" s="2664" t="s">
        <v>2</v>
      </c>
      <c r="C12" s="2664" t="s">
        <v>178</v>
      </c>
      <c r="D12" s="2664"/>
      <c r="E12" s="2664" t="s">
        <v>3030</v>
      </c>
      <c r="F12" s="2664" t="s">
        <v>3031</v>
      </c>
      <c r="G12" s="2664" t="s">
        <v>140</v>
      </c>
      <c r="H12" s="2664"/>
      <c r="I12" s="2664"/>
      <c r="J12" s="2664" t="s">
        <v>3032</v>
      </c>
      <c r="K12" s="2664"/>
      <c r="L12" s="2664"/>
      <c r="M12" s="2664"/>
      <c r="N12" s="2666"/>
    </row>
    <row r="13" spans="1:14">
      <c r="A13" s="2671"/>
      <c r="B13" s="2664"/>
      <c r="C13" s="840" t="s">
        <v>178</v>
      </c>
      <c r="D13" s="840" t="s">
        <v>3033</v>
      </c>
      <c r="E13" s="2664"/>
      <c r="F13" s="2664"/>
      <c r="G13" s="2664"/>
      <c r="H13" s="2664"/>
      <c r="I13" s="2664"/>
      <c r="J13" s="2664"/>
      <c r="K13" s="2664"/>
      <c r="L13" s="2664"/>
      <c r="M13" s="2664"/>
      <c r="N13" s="2666"/>
    </row>
    <row r="14" spans="1:14">
      <c r="A14" s="823" t="s">
        <v>3034</v>
      </c>
      <c r="B14" s="828" t="s">
        <v>100</v>
      </c>
      <c r="C14" s="828" t="s">
        <v>3035</v>
      </c>
      <c r="D14" s="828" t="s">
        <v>185</v>
      </c>
      <c r="E14" s="828" t="s">
        <v>3042</v>
      </c>
      <c r="F14" s="828" t="s">
        <v>3036</v>
      </c>
      <c r="G14" s="2538"/>
      <c r="H14" s="2538"/>
      <c r="I14" s="2538"/>
      <c r="J14" s="2538" t="s">
        <v>3534</v>
      </c>
      <c r="K14" s="2538"/>
      <c r="L14" s="2538"/>
      <c r="M14" s="2538"/>
      <c r="N14" s="2539"/>
    </row>
    <row r="15" spans="1:14">
      <c r="A15" s="823" t="s">
        <v>3034</v>
      </c>
      <c r="B15" s="828" t="s">
        <v>3535</v>
      </c>
      <c r="C15" s="828" t="s">
        <v>3171</v>
      </c>
      <c r="D15" s="828"/>
      <c r="E15" s="828" t="s">
        <v>3020</v>
      </c>
      <c r="F15" s="828" t="s">
        <v>3036</v>
      </c>
      <c r="G15" s="2562"/>
      <c r="H15" s="2563"/>
      <c r="I15" s="2564"/>
      <c r="J15" s="2559" t="s">
        <v>3536</v>
      </c>
      <c r="K15" s="2560"/>
      <c r="L15" s="2560"/>
      <c r="M15" s="2560"/>
      <c r="N15" s="2561"/>
    </row>
    <row r="16" spans="1:14">
      <c r="A16" s="823" t="s">
        <v>3034</v>
      </c>
      <c r="B16" s="828" t="s">
        <v>3537</v>
      </c>
      <c r="C16" s="828" t="s">
        <v>56</v>
      </c>
      <c r="D16" s="828"/>
      <c r="E16" s="828" t="s">
        <v>3020</v>
      </c>
      <c r="F16" s="828" t="s">
        <v>3036</v>
      </c>
      <c r="G16" s="2562"/>
      <c r="H16" s="2563"/>
      <c r="I16" s="2564"/>
      <c r="J16" s="2559" t="s">
        <v>3538</v>
      </c>
      <c r="K16" s="2560"/>
      <c r="L16" s="2560"/>
      <c r="M16" s="2560"/>
      <c r="N16" s="2561"/>
    </row>
    <row r="17" spans="1:14">
      <c r="A17" s="823" t="s">
        <v>3034</v>
      </c>
      <c r="B17" s="828" t="s">
        <v>3539</v>
      </c>
      <c r="C17" s="828" t="s">
        <v>3038</v>
      </c>
      <c r="D17" s="828"/>
      <c r="E17" s="828" t="s">
        <v>3020</v>
      </c>
      <c r="F17" s="828" t="s">
        <v>3036</v>
      </c>
      <c r="G17" s="2562"/>
      <c r="H17" s="2563"/>
      <c r="I17" s="2564"/>
      <c r="J17" s="2559" t="s">
        <v>3540</v>
      </c>
      <c r="K17" s="2560"/>
      <c r="L17" s="2560"/>
      <c r="M17" s="2560"/>
      <c r="N17" s="2561"/>
    </row>
    <row r="18" spans="1:14">
      <c r="A18" s="823" t="s">
        <v>3034</v>
      </c>
      <c r="B18" s="828" t="s">
        <v>829</v>
      </c>
      <c r="C18" s="828" t="s">
        <v>8</v>
      </c>
      <c r="D18" s="828"/>
      <c r="E18" s="828" t="s">
        <v>3020</v>
      </c>
      <c r="F18" s="828" t="s">
        <v>3036</v>
      </c>
      <c r="G18" s="2562"/>
      <c r="H18" s="2563"/>
      <c r="I18" s="2564"/>
      <c r="J18" s="2559" t="s">
        <v>3541</v>
      </c>
      <c r="K18" s="2560"/>
      <c r="L18" s="2560"/>
      <c r="M18" s="2560"/>
      <c r="N18" s="2561"/>
    </row>
    <row r="19" spans="1:14">
      <c r="A19" s="2690" t="s">
        <v>3046</v>
      </c>
      <c r="B19" s="2691"/>
      <c r="C19" s="2691"/>
      <c r="D19" s="2691"/>
      <c r="E19" s="2691"/>
      <c r="F19" s="2691"/>
      <c r="G19" s="2691"/>
      <c r="H19" s="2691"/>
      <c r="I19" s="2691"/>
      <c r="J19" s="2691"/>
      <c r="K19" s="2691"/>
      <c r="L19" s="2691"/>
      <c r="M19" s="2691"/>
      <c r="N19" s="2692"/>
    </row>
    <row r="20" spans="1:14">
      <c r="A20" s="2673" t="s">
        <v>3029</v>
      </c>
      <c r="B20" s="2661" t="s">
        <v>2</v>
      </c>
      <c r="C20" s="2661" t="s">
        <v>3047</v>
      </c>
      <c r="D20" s="2661" t="s">
        <v>3</v>
      </c>
      <c r="E20" s="2661" t="s">
        <v>3048</v>
      </c>
      <c r="F20" s="2661"/>
      <c r="G20" s="2661"/>
      <c r="H20" s="2661"/>
      <c r="I20" s="2661"/>
      <c r="J20" s="2661"/>
      <c r="K20" s="2661"/>
      <c r="L20" s="2661"/>
      <c r="M20" s="2661" t="s">
        <v>3049</v>
      </c>
      <c r="N20" s="2662"/>
    </row>
    <row r="21" spans="1:14">
      <c r="A21" s="2674"/>
      <c r="B21" s="2663"/>
      <c r="C21" s="2663"/>
      <c r="D21" s="2663"/>
      <c r="E21" s="1253" t="s">
        <v>2</v>
      </c>
      <c r="F21" s="1253" t="s">
        <v>178</v>
      </c>
      <c r="G21" s="1253" t="s">
        <v>3033</v>
      </c>
      <c r="H21" s="1253" t="s">
        <v>3050</v>
      </c>
      <c r="I21" s="1253" t="s">
        <v>3030</v>
      </c>
      <c r="J21" s="2663" t="s">
        <v>3</v>
      </c>
      <c r="K21" s="2663"/>
      <c r="L21" s="2663"/>
      <c r="M21" s="2663"/>
      <c r="N21" s="2700"/>
    </row>
    <row r="22" spans="1:14" ht="69" customHeight="1">
      <c r="A22" s="1223" t="s">
        <v>3051</v>
      </c>
      <c r="B22" s="1223" t="str">
        <f>B2</f>
        <v>Pago</v>
      </c>
      <c r="C22" s="1223" t="s">
        <v>3052</v>
      </c>
      <c r="D22" s="56" t="s">
        <v>3542</v>
      </c>
      <c r="E22" s="1223"/>
      <c r="F22" s="1223"/>
      <c r="G22" s="1223"/>
      <c r="H22" s="1223"/>
      <c r="I22" s="1223"/>
      <c r="J22" s="2547"/>
      <c r="K22" s="2547"/>
      <c r="L22" s="2547"/>
      <c r="M22" s="2566"/>
      <c r="N22" s="2566"/>
    </row>
    <row r="23" spans="1:14" ht="15" customHeight="1">
      <c r="A23" s="2566" t="s">
        <v>3051</v>
      </c>
      <c r="B23" s="2566" t="str">
        <f>B2</f>
        <v>Pago</v>
      </c>
      <c r="C23" s="2566" t="s">
        <v>3054</v>
      </c>
      <c r="D23" s="2547" t="s">
        <v>3543</v>
      </c>
      <c r="E23" s="1223" t="s">
        <v>3535</v>
      </c>
      <c r="F23" s="1223" t="s">
        <v>3171</v>
      </c>
      <c r="G23" s="1223" t="s">
        <v>3535</v>
      </c>
      <c r="H23" s="1223" t="s">
        <v>3281</v>
      </c>
      <c r="I23" s="1223" t="s">
        <v>3020</v>
      </c>
      <c r="J23" s="2547" t="s">
        <v>3544</v>
      </c>
      <c r="K23" s="2547"/>
      <c r="L23" s="2547"/>
      <c r="M23" s="2566"/>
      <c r="N23" s="2566"/>
    </row>
    <row r="24" spans="1:14" ht="54" customHeight="1">
      <c r="A24" s="2566"/>
      <c r="B24" s="2566"/>
      <c r="C24" s="2566"/>
      <c r="D24" s="2547"/>
      <c r="E24" s="1223" t="s">
        <v>3537</v>
      </c>
      <c r="F24" s="1223" t="s">
        <v>3537</v>
      </c>
      <c r="G24" s="1223" t="s">
        <v>3545</v>
      </c>
      <c r="H24" s="1223" t="s">
        <v>3281</v>
      </c>
      <c r="I24" s="1223" t="s">
        <v>3020</v>
      </c>
      <c r="J24" s="2547" t="s">
        <v>3546</v>
      </c>
      <c r="K24" s="2547"/>
      <c r="L24" s="2547"/>
      <c r="M24" s="2379"/>
      <c r="N24" s="2381"/>
    </row>
    <row r="25" spans="1:14" ht="54" customHeight="1">
      <c r="A25" s="2566"/>
      <c r="B25" s="2566"/>
      <c r="C25" s="2566"/>
      <c r="D25" s="2547"/>
      <c r="E25" s="1223" t="s">
        <v>3539</v>
      </c>
      <c r="F25" s="1223" t="s">
        <v>3038</v>
      </c>
      <c r="G25" s="1223" t="s">
        <v>1740</v>
      </c>
      <c r="H25" s="1223" t="s">
        <v>3281</v>
      </c>
      <c r="I25" s="1223" t="s">
        <v>3020</v>
      </c>
      <c r="J25" s="2547" t="s">
        <v>3547</v>
      </c>
      <c r="K25" s="2547"/>
      <c r="L25" s="2547"/>
      <c r="M25" s="2379"/>
      <c r="N25" s="2381"/>
    </row>
    <row r="26" spans="1:14" ht="54" customHeight="1">
      <c r="A26" s="2566"/>
      <c r="B26" s="2566"/>
      <c r="C26" s="2566"/>
      <c r="D26" s="2547"/>
      <c r="E26" s="1223" t="s">
        <v>829</v>
      </c>
      <c r="F26" s="1223" t="s">
        <v>829</v>
      </c>
      <c r="G26" s="1223" t="s">
        <v>8</v>
      </c>
      <c r="H26" s="1223" t="s">
        <v>3281</v>
      </c>
      <c r="I26" s="1223" t="s">
        <v>3020</v>
      </c>
      <c r="J26" s="2547" t="s">
        <v>3541</v>
      </c>
      <c r="K26" s="2547"/>
      <c r="L26" s="2547"/>
      <c r="M26" s="2379"/>
      <c r="N26" s="2381"/>
    </row>
    <row r="27" spans="1:14">
      <c r="A27" s="2653" t="s">
        <v>3066</v>
      </c>
      <c r="B27" s="2654"/>
      <c r="C27" s="2654"/>
      <c r="D27" s="2654"/>
      <c r="E27" s="2654"/>
      <c r="F27" s="2654"/>
      <c r="G27" s="2654"/>
      <c r="H27" s="2654"/>
      <c r="I27" s="2654"/>
      <c r="J27" s="2654"/>
      <c r="K27" s="2654"/>
      <c r="L27" s="2654"/>
      <c r="M27" s="2654"/>
      <c r="N27" s="2701"/>
    </row>
    <row r="28" spans="1:14">
      <c r="A28" s="2657" t="s">
        <v>3029</v>
      </c>
      <c r="B28" s="2658" t="s">
        <v>2</v>
      </c>
      <c r="C28" s="2658" t="s">
        <v>3067</v>
      </c>
      <c r="D28" s="2658" t="s">
        <v>3068</v>
      </c>
      <c r="E28" s="2658" t="s">
        <v>3</v>
      </c>
      <c r="F28" s="2658" t="s">
        <v>3048</v>
      </c>
      <c r="G28" s="2658"/>
      <c r="H28" s="2658"/>
      <c r="I28" s="2658"/>
      <c r="J28" s="2658"/>
      <c r="K28" s="2658"/>
      <c r="L28" s="2658" t="s">
        <v>3069</v>
      </c>
      <c r="M28" s="2658"/>
      <c r="N28" s="2660" t="s">
        <v>3049</v>
      </c>
    </row>
    <row r="29" spans="1:14">
      <c r="A29" s="2657"/>
      <c r="B29" s="2658"/>
      <c r="C29" s="2658"/>
      <c r="D29" s="2658"/>
      <c r="E29" s="2658"/>
      <c r="F29" s="842" t="s">
        <v>2</v>
      </c>
      <c r="G29" s="842" t="s">
        <v>178</v>
      </c>
      <c r="H29" s="842" t="s">
        <v>3033</v>
      </c>
      <c r="I29" s="842" t="s">
        <v>3050</v>
      </c>
      <c r="J29" s="842" t="s">
        <v>3030</v>
      </c>
      <c r="K29" s="842" t="s">
        <v>3</v>
      </c>
      <c r="L29" s="842" t="s">
        <v>178</v>
      </c>
      <c r="M29" s="842" t="s">
        <v>3033</v>
      </c>
      <c r="N29" s="2660"/>
    </row>
    <row r="30" spans="1:14" ht="45.75" customHeight="1">
      <c r="A30" s="823" t="s">
        <v>3051</v>
      </c>
      <c r="B30" s="828" t="s">
        <v>3070</v>
      </c>
      <c r="C30" s="828" t="s">
        <v>3071</v>
      </c>
      <c r="D30" s="828" t="s">
        <v>3020</v>
      </c>
      <c r="E30" t="s">
        <v>3548</v>
      </c>
      <c r="F30" s="828"/>
      <c r="G30" s="828"/>
      <c r="H30" s="828"/>
      <c r="I30" s="828"/>
      <c r="J30" s="828"/>
      <c r="K30" s="828"/>
      <c r="L30" s="828" t="s">
        <v>185</v>
      </c>
      <c r="M30" s="828"/>
      <c r="N30" s="833"/>
    </row>
    <row r="31" spans="1:14" ht="39.75" customHeight="1">
      <c r="A31" s="823" t="s">
        <v>3051</v>
      </c>
      <c r="B31" s="828" t="s">
        <v>3073</v>
      </c>
      <c r="C31" s="828" t="s">
        <v>3074</v>
      </c>
      <c r="D31" s="828" t="s">
        <v>3020</v>
      </c>
      <c r="E31" t="s">
        <v>3549</v>
      </c>
      <c r="F31" s="828" t="s">
        <v>100</v>
      </c>
      <c r="G31" s="828" t="s">
        <v>185</v>
      </c>
      <c r="H31" s="828" t="s">
        <v>3076</v>
      </c>
      <c r="I31" s="828" t="s">
        <v>3057</v>
      </c>
      <c r="J31" s="828" t="s">
        <v>3042</v>
      </c>
      <c r="K31" s="828"/>
      <c r="L31" s="828" t="s">
        <v>3084</v>
      </c>
      <c r="M31" s="828"/>
      <c r="N31" s="833"/>
    </row>
    <row r="32" spans="1:14">
      <c r="A32" s="823" t="s">
        <v>3051</v>
      </c>
      <c r="B32" s="828" t="s">
        <v>3550</v>
      </c>
      <c r="C32" s="828" t="s">
        <v>3071</v>
      </c>
      <c r="D32" s="828" t="s">
        <v>3020</v>
      </c>
      <c r="E32" t="s">
        <v>3551</v>
      </c>
      <c r="F32" s="828"/>
      <c r="G32" s="828"/>
      <c r="H32" s="828"/>
      <c r="I32" s="828"/>
      <c r="J32" s="828"/>
      <c r="K32" s="828"/>
      <c r="L32" s="828" t="s">
        <v>3171</v>
      </c>
      <c r="M32" s="828"/>
      <c r="N32" s="833"/>
    </row>
    <row r="33" spans="1:14">
      <c r="A33" s="823" t="s">
        <v>3051</v>
      </c>
      <c r="B33" s="828" t="s">
        <v>3552</v>
      </c>
      <c r="C33" s="828" t="s">
        <v>3074</v>
      </c>
      <c r="D33" s="828" t="s">
        <v>3020</v>
      </c>
      <c r="E33" t="s">
        <v>3553</v>
      </c>
      <c r="F33" s="828" t="s">
        <v>3535</v>
      </c>
      <c r="G33" s="828" t="s">
        <v>3171</v>
      </c>
      <c r="H33" s="828" t="s">
        <v>2765</v>
      </c>
      <c r="I33" s="828" t="s">
        <v>3057</v>
      </c>
      <c r="J33" s="828" t="s">
        <v>3020</v>
      </c>
      <c r="K33" s="828"/>
      <c r="L33" s="828" t="s">
        <v>3084</v>
      </c>
      <c r="M33" s="828"/>
      <c r="N33" s="833"/>
    </row>
    <row r="34" spans="1:14">
      <c r="A34" s="823" t="s">
        <v>3051</v>
      </c>
      <c r="B34" s="828" t="s">
        <v>3554</v>
      </c>
      <c r="C34" s="828" t="s">
        <v>3071</v>
      </c>
      <c r="D34" s="828" t="s">
        <v>3020</v>
      </c>
      <c r="E34" t="s">
        <v>3555</v>
      </c>
      <c r="F34" s="828"/>
      <c r="G34" s="828"/>
      <c r="H34" s="828"/>
      <c r="I34" s="828"/>
      <c r="J34" s="828"/>
      <c r="K34" s="828"/>
      <c r="L34" s="828" t="s">
        <v>56</v>
      </c>
      <c r="M34" s="828"/>
      <c r="N34" s="833"/>
    </row>
    <row r="35" spans="1:14">
      <c r="A35" s="823" t="s">
        <v>3051</v>
      </c>
      <c r="B35" s="828" t="s">
        <v>3556</v>
      </c>
      <c r="C35" s="828" t="s">
        <v>3074</v>
      </c>
      <c r="D35" s="828" t="s">
        <v>3020</v>
      </c>
      <c r="E35" t="s">
        <v>3557</v>
      </c>
      <c r="F35" s="828" t="s">
        <v>3537</v>
      </c>
      <c r="G35" s="828" t="s">
        <v>56</v>
      </c>
      <c r="H35" s="828" t="s">
        <v>3558</v>
      </c>
      <c r="I35" s="828" t="s">
        <v>3057</v>
      </c>
      <c r="J35" s="828" t="s">
        <v>3020</v>
      </c>
      <c r="K35" s="828"/>
      <c r="L35" s="828" t="s">
        <v>3084</v>
      </c>
      <c r="M35" s="828"/>
      <c r="N35" s="833"/>
    </row>
    <row r="36" spans="1:14">
      <c r="A36" s="823" t="s">
        <v>3051</v>
      </c>
      <c r="B36" s="828" t="s">
        <v>3559</v>
      </c>
      <c r="C36" s="828" t="s">
        <v>3071</v>
      </c>
      <c r="D36" s="828" t="s">
        <v>3020</v>
      </c>
      <c r="E36" t="s">
        <v>3560</v>
      </c>
      <c r="F36" s="828"/>
      <c r="G36" s="828"/>
      <c r="H36" s="828"/>
      <c r="I36" s="828"/>
      <c r="J36" s="828"/>
      <c r="K36" s="828"/>
      <c r="L36" s="828" t="s">
        <v>3038</v>
      </c>
      <c r="M36" s="828" t="s">
        <v>3561</v>
      </c>
      <c r="N36" s="833"/>
    </row>
    <row r="37" spans="1:14">
      <c r="A37" s="823" t="s">
        <v>3051</v>
      </c>
      <c r="B37" s="828" t="s">
        <v>3562</v>
      </c>
      <c r="C37" s="828" t="s">
        <v>3074</v>
      </c>
      <c r="D37" s="828" t="s">
        <v>3020</v>
      </c>
      <c r="E37" t="s">
        <v>3563</v>
      </c>
      <c r="F37" s="828" t="s">
        <v>3539</v>
      </c>
      <c r="G37" s="828" t="s">
        <v>3038</v>
      </c>
      <c r="H37" s="828" t="s">
        <v>1740</v>
      </c>
      <c r="I37" s="828" t="s">
        <v>3057</v>
      </c>
      <c r="J37" s="828" t="s">
        <v>3020</v>
      </c>
      <c r="K37" s="828"/>
      <c r="L37" s="828" t="s">
        <v>3084</v>
      </c>
      <c r="M37" s="828"/>
      <c r="N37" s="833"/>
    </row>
    <row r="38" spans="1:14">
      <c r="A38" s="823" t="s">
        <v>3051</v>
      </c>
      <c r="B38" s="828" t="s">
        <v>3564</v>
      </c>
      <c r="C38" s="828" t="s">
        <v>3071</v>
      </c>
      <c r="D38" s="828" t="s">
        <v>3020</v>
      </c>
      <c r="E38" t="s">
        <v>3565</v>
      </c>
      <c r="F38" s="828"/>
      <c r="G38" s="828"/>
      <c r="H38" s="828"/>
      <c r="I38" s="828"/>
      <c r="J38" s="828"/>
      <c r="K38" s="828"/>
      <c r="L38" s="828" t="s">
        <v>829</v>
      </c>
      <c r="M38" s="828"/>
      <c r="N38" s="833"/>
    </row>
    <row r="39" spans="1:14">
      <c r="A39" s="825" t="s">
        <v>3051</v>
      </c>
      <c r="B39" s="1215" t="s">
        <v>3566</v>
      </c>
      <c r="C39" s="1215" t="s">
        <v>3074</v>
      </c>
      <c r="D39" s="1215" t="s">
        <v>3020</v>
      </c>
      <c r="E39" t="s">
        <v>3567</v>
      </c>
      <c r="F39" s="1215" t="s">
        <v>829</v>
      </c>
      <c r="G39" s="1215" t="s">
        <v>8</v>
      </c>
      <c r="H39" s="1215" t="s">
        <v>3274</v>
      </c>
      <c r="I39" s="1215" t="s">
        <v>3057</v>
      </c>
      <c r="J39" s="1215" t="s">
        <v>3020</v>
      </c>
      <c r="K39" s="1215"/>
      <c r="L39" s="1215" t="s">
        <v>3084</v>
      </c>
      <c r="M39" s="1215"/>
      <c r="N39" s="1225"/>
    </row>
    <row r="40" spans="1:14">
      <c r="A40" s="2693" t="s">
        <v>3101</v>
      </c>
      <c r="B40" s="2694"/>
      <c r="C40" s="2694"/>
      <c r="D40" s="2694"/>
      <c r="E40" s="2694"/>
      <c r="F40" s="2694"/>
      <c r="G40" s="2694"/>
      <c r="H40" s="2694"/>
      <c r="I40" s="2694"/>
      <c r="J40" s="2694"/>
      <c r="K40" s="2694"/>
      <c r="L40" s="2694"/>
      <c r="M40" s="2694"/>
      <c r="N40" s="2695"/>
    </row>
    <row r="41" spans="1:14">
      <c r="A41" s="2696" t="s">
        <v>3029</v>
      </c>
      <c r="B41" s="2649" t="s">
        <v>2</v>
      </c>
      <c r="C41" s="2649" t="s">
        <v>3102</v>
      </c>
      <c r="D41" s="2649" t="s">
        <v>3068</v>
      </c>
      <c r="E41" s="2649" t="s">
        <v>3</v>
      </c>
      <c r="F41" s="2649" t="s">
        <v>3048</v>
      </c>
      <c r="G41" s="2649"/>
      <c r="H41" s="2649"/>
      <c r="I41" s="2649"/>
      <c r="J41" s="2649"/>
      <c r="K41" s="2649"/>
      <c r="L41" s="2649" t="s">
        <v>3069</v>
      </c>
      <c r="M41" s="2649"/>
      <c r="N41" s="2698" t="s">
        <v>3049</v>
      </c>
    </row>
    <row r="42" spans="1:14">
      <c r="A42" s="2697"/>
      <c r="B42" s="2650"/>
      <c r="C42" s="2650"/>
      <c r="D42" s="2650"/>
      <c r="E42" s="2650"/>
      <c r="F42" s="1254" t="s">
        <v>2</v>
      </c>
      <c r="G42" s="1254" t="s">
        <v>178</v>
      </c>
      <c r="H42" s="1254" t="s">
        <v>3033</v>
      </c>
      <c r="I42" s="1254" t="s">
        <v>3050</v>
      </c>
      <c r="J42" s="1254" t="s">
        <v>3030</v>
      </c>
      <c r="K42" s="1254" t="s">
        <v>3</v>
      </c>
      <c r="L42" s="1254" t="s">
        <v>178</v>
      </c>
      <c r="M42" s="1254" t="s">
        <v>3033</v>
      </c>
      <c r="N42" s="2699"/>
    </row>
    <row r="43" spans="1:14">
      <c r="A43" s="1196" t="s">
        <v>3051</v>
      </c>
      <c r="B43" s="963" t="s">
        <v>3568</v>
      </c>
      <c r="C43" s="963" t="s">
        <v>3036</v>
      </c>
      <c r="D43" s="963" t="s">
        <v>3020</v>
      </c>
      <c r="E43" s="44" t="s">
        <v>3569</v>
      </c>
      <c r="F43" s="963"/>
      <c r="G43" s="963"/>
      <c r="H43" s="963"/>
      <c r="I43" s="963"/>
      <c r="J43" s="963"/>
      <c r="K43" s="963"/>
      <c r="L43" s="963" t="s">
        <v>3084</v>
      </c>
      <c r="M43" s="963"/>
      <c r="N43" s="1197"/>
    </row>
    <row r="44" spans="1:14">
      <c r="A44" s="1196" t="s">
        <v>3051</v>
      </c>
      <c r="B44" s="963" t="s">
        <v>3570</v>
      </c>
      <c r="C44" s="963" t="s">
        <v>3036</v>
      </c>
      <c r="D44" s="963" t="s">
        <v>3020</v>
      </c>
      <c r="E44" s="44" t="s">
        <v>3571</v>
      </c>
      <c r="F44" s="963"/>
      <c r="G44" s="963"/>
      <c r="H44" s="963"/>
      <c r="I44" s="963"/>
      <c r="J44" s="963"/>
      <c r="K44" s="963"/>
      <c r="L44" s="963" t="s">
        <v>3084</v>
      </c>
      <c r="M44" s="963"/>
      <c r="N44" s="1197"/>
    </row>
    <row r="45" spans="1:14">
      <c r="A45" s="1198" t="s">
        <v>3051</v>
      </c>
      <c r="B45" s="44" t="s">
        <v>3572</v>
      </c>
      <c r="C45" s="44" t="s">
        <v>3036</v>
      </c>
      <c r="D45" s="44" t="s">
        <v>3020</v>
      </c>
      <c r="E45" s="44" t="s">
        <v>3573</v>
      </c>
      <c r="F45" s="44"/>
      <c r="G45" s="44"/>
      <c r="H45" s="44"/>
      <c r="I45" s="44"/>
      <c r="J45" s="44"/>
      <c r="K45" s="44"/>
      <c r="L45" s="44" t="s">
        <v>3105</v>
      </c>
      <c r="M45" s="44" t="s">
        <v>3574</v>
      </c>
      <c r="N45" s="1199"/>
    </row>
    <row r="46" spans="1:14">
      <c r="A46" s="1200" t="s">
        <v>3051</v>
      </c>
      <c r="B46" s="1201" t="s">
        <v>3575</v>
      </c>
      <c r="C46" s="1201" t="s">
        <v>3036</v>
      </c>
      <c r="D46" s="1201" t="s">
        <v>3020</v>
      </c>
      <c r="E46" s="1201" t="s">
        <v>3576</v>
      </c>
      <c r="F46" s="1201"/>
      <c r="G46" s="1201"/>
      <c r="H46" s="1201"/>
      <c r="I46" s="1201"/>
      <c r="J46" s="1201"/>
      <c r="K46" s="1201"/>
      <c r="L46" s="1201" t="s">
        <v>3038</v>
      </c>
      <c r="M46" s="1201" t="s">
        <v>3514</v>
      </c>
      <c r="N46" s="1202"/>
    </row>
  </sheetData>
  <mergeCells count="68">
    <mergeCell ref="B6:E6"/>
    <mergeCell ref="A1:E1"/>
    <mergeCell ref="B2:E2"/>
    <mergeCell ref="B3:E3"/>
    <mergeCell ref="B4:E4"/>
    <mergeCell ref="B5:E5"/>
    <mergeCell ref="J12:N13"/>
    <mergeCell ref="G14:I14"/>
    <mergeCell ref="J14:N14"/>
    <mergeCell ref="A19:N19"/>
    <mergeCell ref="A12:A13"/>
    <mergeCell ref="B12:B13"/>
    <mergeCell ref="C12:D12"/>
    <mergeCell ref="E12:E13"/>
    <mergeCell ref="F12:F13"/>
    <mergeCell ref="G15:I15"/>
    <mergeCell ref="G16:I16"/>
    <mergeCell ref="G17:I17"/>
    <mergeCell ref="G18:I18"/>
    <mergeCell ref="G12:I13"/>
    <mergeCell ref="J15:N15"/>
    <mergeCell ref="J16:N16"/>
    <mergeCell ref="A7:E7"/>
    <mergeCell ref="B8:D8"/>
    <mergeCell ref="B9:D9"/>
    <mergeCell ref="B10:D10"/>
    <mergeCell ref="A11:N11"/>
    <mergeCell ref="A27:N27"/>
    <mergeCell ref="A28:A29"/>
    <mergeCell ref="B28:B29"/>
    <mergeCell ref="C28:C29"/>
    <mergeCell ref="D28:D29"/>
    <mergeCell ref="E28:E29"/>
    <mergeCell ref="F28:K28"/>
    <mergeCell ref="L28:M28"/>
    <mergeCell ref="N28:N29"/>
    <mergeCell ref="J17:N17"/>
    <mergeCell ref="J18:N18"/>
    <mergeCell ref="J24:L24"/>
    <mergeCell ref="M20:N21"/>
    <mergeCell ref="J21:L21"/>
    <mergeCell ref="J22:L22"/>
    <mergeCell ref="M22:N22"/>
    <mergeCell ref="J23:L23"/>
    <mergeCell ref="M23:N23"/>
    <mergeCell ref="M24:N24"/>
    <mergeCell ref="E20:L20"/>
    <mergeCell ref="A40:N40"/>
    <mergeCell ref="A41:A42"/>
    <mergeCell ref="B41:B42"/>
    <mergeCell ref="C41:C42"/>
    <mergeCell ref="D41:D42"/>
    <mergeCell ref="E41:E42"/>
    <mergeCell ref="F41:K41"/>
    <mergeCell ref="L41:M41"/>
    <mergeCell ref="N41:N42"/>
    <mergeCell ref="M26:N26"/>
    <mergeCell ref="A20:A21"/>
    <mergeCell ref="B20:B21"/>
    <mergeCell ref="C20:C21"/>
    <mergeCell ref="J25:L25"/>
    <mergeCell ref="J26:L26"/>
    <mergeCell ref="D20:D21"/>
    <mergeCell ref="A23:A26"/>
    <mergeCell ref="B23:B26"/>
    <mergeCell ref="C23:C26"/>
    <mergeCell ref="D23:D26"/>
    <mergeCell ref="M25:N25"/>
  </mergeCells>
  <hyperlinks>
    <hyperlink ref="A1:E1" location="Clases!A1" display="&lt;-Volver al inicio" xr:uid="{DFF66A98-F737-4FB1-860E-9EF6009B4FF3}"/>
  </hyperlinks>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0F87F-2417-41AF-9698-69A823E0BD34}">
  <sheetPr>
    <tabColor theme="4" tint="0.79998168889431442"/>
  </sheetPr>
  <dimension ref="A1:N54"/>
  <sheetViews>
    <sheetView topLeftCell="A41" workbookViewId="0">
      <selection activeCell="C58" sqref="C58"/>
    </sheetView>
  </sheetViews>
  <sheetFormatPr defaultRowHeight="15"/>
  <cols>
    <col min="1" max="1" width="19" customWidth="1"/>
    <col min="2" max="2" width="24.7109375" customWidth="1"/>
    <col min="3" max="3" width="24.85546875" customWidth="1"/>
    <col min="4" max="4" width="21.28515625" customWidth="1"/>
    <col min="5" max="5" width="44.42578125" customWidth="1"/>
    <col min="6" max="6" width="19.5703125" customWidth="1"/>
    <col min="7" max="7" width="15.28515625" customWidth="1"/>
    <col min="8" max="8" width="17.85546875" customWidth="1"/>
    <col min="12" max="12" width="12.5703125" customWidth="1"/>
    <col min="13" max="13" width="14.7109375" customWidth="1"/>
    <col min="14" max="14" width="25.140625" customWidth="1"/>
  </cols>
  <sheetData>
    <row r="1" spans="1:14">
      <c r="A1" s="2540" t="s">
        <v>3113</v>
      </c>
      <c r="B1" s="2540"/>
      <c r="C1" s="2540"/>
      <c r="D1" s="2540"/>
      <c r="E1" s="2540"/>
      <c r="F1" s="2"/>
      <c r="G1" s="2"/>
      <c r="H1" s="2"/>
      <c r="I1" s="2"/>
      <c r="J1" s="2"/>
      <c r="K1" s="2"/>
      <c r="L1" s="2"/>
      <c r="M1" s="2"/>
      <c r="N1" s="2"/>
    </row>
    <row r="2" spans="1:14">
      <c r="A2" s="835" t="s">
        <v>60</v>
      </c>
      <c r="B2" s="2541" t="str">
        <f>Clases!A14</f>
        <v>Verificador</v>
      </c>
      <c r="C2" s="2541"/>
      <c r="D2" s="2541"/>
      <c r="E2" s="2542"/>
      <c r="F2" s="2"/>
      <c r="G2" s="2"/>
      <c r="H2" s="2"/>
      <c r="I2" s="2"/>
      <c r="J2" s="2"/>
      <c r="K2" s="2"/>
      <c r="L2" s="2"/>
      <c r="M2" s="2"/>
      <c r="N2" s="2"/>
    </row>
    <row r="3" spans="1:14">
      <c r="A3" s="836" t="s">
        <v>61</v>
      </c>
      <c r="B3" s="2538" t="s">
        <v>3016</v>
      </c>
      <c r="C3" s="2538"/>
      <c r="D3" s="2538"/>
      <c r="E3" s="2539"/>
      <c r="F3" s="2"/>
      <c r="G3" s="2"/>
      <c r="H3" s="2"/>
      <c r="I3" s="2"/>
      <c r="J3" s="2"/>
      <c r="K3" s="2"/>
      <c r="L3" s="2"/>
      <c r="M3" s="2"/>
      <c r="N3" s="2"/>
    </row>
    <row r="4" spans="1:14">
      <c r="A4" s="836" t="s">
        <v>150</v>
      </c>
      <c r="B4" s="2538" t="str">
        <f>Clases!C14</f>
        <v>Clase que representa al encargado o sistema que verifica un pago.</v>
      </c>
      <c r="C4" s="2538"/>
      <c r="D4" s="2538"/>
      <c r="E4" s="2539"/>
      <c r="F4" s="2"/>
      <c r="G4" s="2"/>
      <c r="H4" s="2"/>
      <c r="I4" s="2"/>
      <c r="J4" s="2"/>
      <c r="K4" s="2"/>
      <c r="L4" s="2"/>
      <c r="M4" s="2"/>
      <c r="N4" s="2"/>
    </row>
    <row r="5" spans="1:14">
      <c r="A5" s="836" t="s">
        <v>3017</v>
      </c>
      <c r="B5" s="2538" t="s">
        <v>3114</v>
      </c>
      <c r="C5" s="2538"/>
      <c r="D5" s="2538"/>
      <c r="E5" s="2539"/>
      <c r="F5" s="2"/>
      <c r="G5" s="2"/>
      <c r="H5" s="2"/>
      <c r="I5" s="2"/>
      <c r="J5" s="2"/>
      <c r="K5" s="2"/>
      <c r="L5" s="2"/>
      <c r="M5" s="2"/>
      <c r="N5" s="2"/>
    </row>
    <row r="6" spans="1:14">
      <c r="A6" s="836" t="s">
        <v>3019</v>
      </c>
      <c r="B6" s="2538" t="s">
        <v>3042</v>
      </c>
      <c r="C6" s="2538"/>
      <c r="D6" s="2538"/>
      <c r="E6" s="2539"/>
      <c r="F6" s="2"/>
      <c r="G6" s="2"/>
      <c r="H6" s="2"/>
      <c r="I6" s="2"/>
      <c r="J6" s="2"/>
      <c r="K6" s="2"/>
      <c r="L6" s="2"/>
      <c r="M6" s="2"/>
      <c r="N6" s="2"/>
    </row>
    <row r="7" spans="1:14">
      <c r="A7" s="2675" t="s">
        <v>3021</v>
      </c>
      <c r="B7" s="2676"/>
      <c r="C7" s="2676"/>
      <c r="D7" s="2676"/>
      <c r="E7" s="2677"/>
      <c r="F7" s="837"/>
      <c r="G7" s="837"/>
      <c r="H7" s="837"/>
      <c r="I7" s="837"/>
      <c r="J7" s="837"/>
      <c r="K7" s="837"/>
      <c r="L7" s="837"/>
      <c r="M7" s="837"/>
      <c r="N7" s="837"/>
    </row>
    <row r="8" spans="1:14">
      <c r="A8" s="838" t="s">
        <v>3022</v>
      </c>
      <c r="B8" s="2676" t="s">
        <v>3023</v>
      </c>
      <c r="C8" s="2676"/>
      <c r="D8" s="2676"/>
      <c r="E8" s="839" t="s">
        <v>3024</v>
      </c>
      <c r="F8" s="837"/>
      <c r="G8" s="837"/>
      <c r="H8" s="837"/>
      <c r="I8" s="837"/>
      <c r="J8" s="837"/>
      <c r="K8" s="837"/>
      <c r="L8" s="837"/>
      <c r="M8" s="837"/>
      <c r="N8" s="837"/>
    </row>
    <row r="9" spans="1:14">
      <c r="A9" s="823" t="s">
        <v>3025</v>
      </c>
      <c r="B9" s="2538" t="s">
        <v>3026</v>
      </c>
      <c r="C9" s="2538"/>
      <c r="D9" s="2538"/>
      <c r="E9" s="824" t="s">
        <v>3577</v>
      </c>
      <c r="F9" s="2"/>
      <c r="G9" s="2"/>
      <c r="H9" s="2"/>
      <c r="I9" s="2"/>
      <c r="J9" s="2"/>
      <c r="K9" s="2"/>
      <c r="L9" s="2"/>
      <c r="M9" s="2"/>
      <c r="N9" s="2"/>
    </row>
    <row r="10" spans="1:14">
      <c r="A10" s="825" t="s">
        <v>3027</v>
      </c>
      <c r="B10" s="2543" t="s">
        <v>3028</v>
      </c>
      <c r="C10" s="2543"/>
      <c r="D10" s="2543"/>
      <c r="E10" s="826"/>
      <c r="G10" s="2"/>
      <c r="H10" s="2"/>
      <c r="I10" s="2"/>
      <c r="J10" s="2"/>
      <c r="K10" s="2"/>
      <c r="L10" s="2"/>
      <c r="M10" s="2"/>
      <c r="N10" s="2"/>
    </row>
    <row r="11" spans="1:14">
      <c r="A11" s="2678" t="s">
        <v>170</v>
      </c>
      <c r="B11" s="2679"/>
      <c r="C11" s="2679"/>
      <c r="D11" s="2679"/>
      <c r="E11" s="2679"/>
      <c r="F11" s="2679"/>
      <c r="G11" s="2679"/>
      <c r="H11" s="2679"/>
      <c r="I11" s="2679"/>
      <c r="J11" s="2679"/>
      <c r="K11" s="2679"/>
      <c r="L11" s="2679"/>
      <c r="M11" s="2679"/>
      <c r="N11" s="2680"/>
    </row>
    <row r="12" spans="1:14">
      <c r="A12" s="2671" t="s">
        <v>3029</v>
      </c>
      <c r="B12" s="2664" t="s">
        <v>2</v>
      </c>
      <c r="C12" s="2664" t="s">
        <v>178</v>
      </c>
      <c r="D12" s="2664"/>
      <c r="E12" s="2664" t="s">
        <v>3030</v>
      </c>
      <c r="F12" s="2664" t="s">
        <v>3031</v>
      </c>
      <c r="G12" s="2664" t="s">
        <v>140</v>
      </c>
      <c r="H12" s="2664"/>
      <c r="I12" s="2664"/>
      <c r="J12" s="2664" t="s">
        <v>3032</v>
      </c>
      <c r="K12" s="2664"/>
      <c r="L12" s="2664"/>
      <c r="M12" s="2664"/>
      <c r="N12" s="2666"/>
    </row>
    <row r="13" spans="1:14">
      <c r="A13" s="2671"/>
      <c r="B13" s="2664"/>
      <c r="C13" s="840" t="s">
        <v>178</v>
      </c>
      <c r="D13" s="840" t="s">
        <v>3033</v>
      </c>
      <c r="E13" s="2664"/>
      <c r="F13" s="2664"/>
      <c r="G13" s="2664"/>
      <c r="H13" s="2664"/>
      <c r="I13" s="2664"/>
      <c r="J13" s="2664"/>
      <c r="K13" s="2664"/>
      <c r="L13" s="2664"/>
      <c r="M13" s="2664"/>
      <c r="N13" s="2666"/>
    </row>
    <row r="14" spans="1:14">
      <c r="A14" s="823" t="s">
        <v>3034</v>
      </c>
      <c r="B14" s="828" t="s">
        <v>100</v>
      </c>
      <c r="C14" s="828" t="s">
        <v>3035</v>
      </c>
      <c r="D14" s="828" t="s">
        <v>185</v>
      </c>
      <c r="E14" s="828" t="s">
        <v>3042</v>
      </c>
      <c r="F14" s="828" t="s">
        <v>3036</v>
      </c>
      <c r="G14" s="2538"/>
      <c r="H14" s="2538"/>
      <c r="I14" s="2538"/>
      <c r="J14" s="2538" t="s">
        <v>3578</v>
      </c>
      <c r="K14" s="2538"/>
      <c r="L14" s="2538"/>
      <c r="M14" s="2538"/>
      <c r="N14" s="2539"/>
    </row>
    <row r="15" spans="1:14">
      <c r="A15" s="823" t="s">
        <v>3034</v>
      </c>
      <c r="B15" s="828" t="s">
        <v>3579</v>
      </c>
      <c r="C15" s="828" t="s">
        <v>3035</v>
      </c>
      <c r="D15" s="828" t="s">
        <v>185</v>
      </c>
      <c r="E15" s="828" t="s">
        <v>3020</v>
      </c>
      <c r="F15" s="828" t="s">
        <v>3036</v>
      </c>
      <c r="G15" s="2707"/>
      <c r="H15" s="2708"/>
      <c r="I15" s="2709"/>
      <c r="J15" s="2559" t="s">
        <v>3580</v>
      </c>
      <c r="K15" s="2560"/>
      <c r="L15" s="2560"/>
      <c r="M15" s="2560"/>
      <c r="N15" s="2561"/>
    </row>
    <row r="16" spans="1:14">
      <c r="A16" s="823" t="s">
        <v>3034</v>
      </c>
      <c r="B16" s="828" t="s">
        <v>3581</v>
      </c>
      <c r="C16" s="828" t="s">
        <v>3035</v>
      </c>
      <c r="D16" s="828" t="s">
        <v>185</v>
      </c>
      <c r="E16" s="828" t="s">
        <v>3020</v>
      </c>
      <c r="F16" s="828" t="s">
        <v>3036</v>
      </c>
      <c r="G16" s="2562"/>
      <c r="H16" s="2563"/>
      <c r="I16" s="2564"/>
      <c r="J16" s="2559" t="s">
        <v>3582</v>
      </c>
      <c r="K16" s="2560"/>
      <c r="L16" s="2560"/>
      <c r="M16" s="2560"/>
      <c r="N16" s="2561"/>
    </row>
    <row r="17" spans="1:14">
      <c r="A17" s="823" t="s">
        <v>3034</v>
      </c>
      <c r="B17" s="828" t="s">
        <v>3583</v>
      </c>
      <c r="C17" s="828" t="s">
        <v>3035</v>
      </c>
      <c r="D17" s="828" t="s">
        <v>185</v>
      </c>
      <c r="E17" s="828" t="s">
        <v>3020</v>
      </c>
      <c r="F17" s="828" t="s">
        <v>3036</v>
      </c>
      <c r="G17" s="2562"/>
      <c r="H17" s="2563"/>
      <c r="I17" s="2564"/>
      <c r="J17" s="2559" t="s">
        <v>3584</v>
      </c>
      <c r="K17" s="2560"/>
      <c r="L17" s="2560"/>
      <c r="M17" s="2560"/>
      <c r="N17" s="2561"/>
    </row>
    <row r="18" spans="1:14">
      <c r="A18" s="823" t="s">
        <v>3034</v>
      </c>
      <c r="B18" s="828" t="s">
        <v>3585</v>
      </c>
      <c r="C18" s="828" t="s">
        <v>3035</v>
      </c>
      <c r="D18" s="828" t="s">
        <v>185</v>
      </c>
      <c r="E18" s="828" t="s">
        <v>3020</v>
      </c>
      <c r="F18" s="828" t="s">
        <v>3036</v>
      </c>
      <c r="G18" s="2562"/>
      <c r="H18" s="2563"/>
      <c r="I18" s="2564"/>
      <c r="J18" s="2559" t="s">
        <v>3586</v>
      </c>
      <c r="K18" s="2560"/>
      <c r="L18" s="2560"/>
      <c r="M18" s="2560"/>
      <c r="N18" s="2561"/>
    </row>
    <row r="19" spans="1:14">
      <c r="A19" s="823" t="s">
        <v>3034</v>
      </c>
      <c r="B19" s="828" t="s">
        <v>3587</v>
      </c>
      <c r="C19" s="828" t="s">
        <v>3035</v>
      </c>
      <c r="D19" s="828" t="s">
        <v>185</v>
      </c>
      <c r="E19" s="828" t="s">
        <v>3020</v>
      </c>
      <c r="F19" s="828" t="s">
        <v>3036</v>
      </c>
      <c r="G19" s="2562"/>
      <c r="H19" s="2563"/>
      <c r="I19" s="2564"/>
      <c r="J19" s="2559" t="s">
        <v>3588</v>
      </c>
      <c r="K19" s="2560"/>
      <c r="L19" s="2560"/>
      <c r="M19" s="2560"/>
      <c r="N19" s="2561"/>
    </row>
    <row r="20" spans="1:14">
      <c r="A20" s="823" t="s">
        <v>3034</v>
      </c>
      <c r="B20" s="828" t="s">
        <v>3589</v>
      </c>
      <c r="C20" s="828" t="s">
        <v>3056</v>
      </c>
      <c r="D20" s="828"/>
      <c r="E20" s="828" t="s">
        <v>3020</v>
      </c>
      <c r="F20" s="828" t="s">
        <v>3036</v>
      </c>
      <c r="G20" s="2562"/>
      <c r="H20" s="2563"/>
      <c r="I20" s="2564"/>
      <c r="J20" s="2559" t="s">
        <v>3590</v>
      </c>
      <c r="K20" s="2560"/>
      <c r="L20" s="2560"/>
      <c r="M20" s="2560"/>
      <c r="N20" s="2561"/>
    </row>
    <row r="21" spans="1:14">
      <c r="A21" s="2690" t="s">
        <v>3046</v>
      </c>
      <c r="B21" s="2691"/>
      <c r="C21" s="2691"/>
      <c r="D21" s="2691"/>
      <c r="E21" s="2691"/>
      <c r="F21" s="2691"/>
      <c r="G21" s="2691"/>
      <c r="H21" s="2691"/>
      <c r="I21" s="2691"/>
      <c r="J21" s="2691"/>
      <c r="K21" s="2691"/>
      <c r="L21" s="2691"/>
      <c r="M21" s="2691"/>
      <c r="N21" s="2692"/>
    </row>
    <row r="22" spans="1:14">
      <c r="A22" s="2673" t="s">
        <v>3029</v>
      </c>
      <c r="B22" s="2661" t="s">
        <v>2</v>
      </c>
      <c r="C22" s="2661" t="s">
        <v>3047</v>
      </c>
      <c r="D22" s="2661" t="s">
        <v>3</v>
      </c>
      <c r="E22" s="2661" t="s">
        <v>3048</v>
      </c>
      <c r="F22" s="2661"/>
      <c r="G22" s="2661"/>
      <c r="H22" s="2661"/>
      <c r="I22" s="2661"/>
      <c r="J22" s="2661"/>
      <c r="K22" s="2661"/>
      <c r="L22" s="2661"/>
      <c r="M22" s="2661" t="s">
        <v>3049</v>
      </c>
      <c r="N22" s="2662"/>
    </row>
    <row r="23" spans="1:14">
      <c r="A23" s="2674"/>
      <c r="B23" s="2663"/>
      <c r="C23" s="2663"/>
      <c r="D23" s="2663"/>
      <c r="E23" s="1253" t="s">
        <v>2</v>
      </c>
      <c r="F23" s="1253" t="s">
        <v>178</v>
      </c>
      <c r="G23" s="1253" t="s">
        <v>3033</v>
      </c>
      <c r="H23" s="1253" t="s">
        <v>3050</v>
      </c>
      <c r="I23" s="1253" t="s">
        <v>3030</v>
      </c>
      <c r="J23" s="2663" t="s">
        <v>3</v>
      </c>
      <c r="K23" s="2663"/>
      <c r="L23" s="2663"/>
      <c r="M23" s="2661"/>
      <c r="N23" s="2662"/>
    </row>
    <row r="24" spans="1:14" ht="57" customHeight="1">
      <c r="A24" s="22" t="s">
        <v>3051</v>
      </c>
      <c r="B24" s="22" t="str">
        <f>B2</f>
        <v>Verificador</v>
      </c>
      <c r="C24" s="22" t="s">
        <v>3052</v>
      </c>
      <c r="D24" s="111" t="s">
        <v>3591</v>
      </c>
      <c r="E24" s="963"/>
      <c r="F24" s="963"/>
      <c r="G24" s="963"/>
      <c r="H24" s="963"/>
      <c r="I24" s="963"/>
      <c r="J24" s="2547"/>
      <c r="K24" s="2547"/>
      <c r="L24" s="2547"/>
      <c r="M24" s="2560"/>
      <c r="N24" s="2561"/>
    </row>
    <row r="25" spans="1:14" ht="63.75" customHeight="1">
      <c r="A25" s="2566" t="s">
        <v>3051</v>
      </c>
      <c r="B25" s="2566" t="str">
        <f>B2</f>
        <v>Verificador</v>
      </c>
      <c r="C25" s="2566" t="s">
        <v>3278</v>
      </c>
      <c r="D25" s="2547" t="s">
        <v>3592</v>
      </c>
      <c r="E25" s="963" t="s">
        <v>3579</v>
      </c>
      <c r="F25" s="963" t="s">
        <v>185</v>
      </c>
      <c r="G25" s="963" t="s">
        <v>3593</v>
      </c>
      <c r="H25" s="963" t="s">
        <v>3281</v>
      </c>
      <c r="I25" s="963" t="s">
        <v>3020</v>
      </c>
      <c r="J25" s="1765" t="s">
        <v>3594</v>
      </c>
      <c r="K25" s="1765"/>
      <c r="L25" s="1765"/>
      <c r="M25" s="1189"/>
      <c r="N25" s="831"/>
    </row>
    <row r="26" spans="1:14" ht="43.5" customHeight="1">
      <c r="A26" s="2566"/>
      <c r="B26" s="2566"/>
      <c r="C26" s="2566"/>
      <c r="D26" s="2547"/>
      <c r="E26" s="963" t="s">
        <v>3581</v>
      </c>
      <c r="F26" s="963" t="s">
        <v>185</v>
      </c>
      <c r="G26" s="963" t="s">
        <v>3595</v>
      </c>
      <c r="H26" s="963" t="s">
        <v>3281</v>
      </c>
      <c r="I26" s="963" t="s">
        <v>3020</v>
      </c>
      <c r="J26" s="2706" t="s">
        <v>3596</v>
      </c>
      <c r="K26" s="2706"/>
      <c r="L26" s="2706"/>
      <c r="M26" s="1189"/>
      <c r="N26" s="831"/>
    </row>
    <row r="27" spans="1:14" ht="43.5" customHeight="1">
      <c r="A27" s="2566"/>
      <c r="B27" s="2566"/>
      <c r="C27" s="2566"/>
      <c r="D27" s="2547"/>
      <c r="E27" s="963" t="s">
        <v>3583</v>
      </c>
      <c r="F27" s="963" t="s">
        <v>185</v>
      </c>
      <c r="G27" s="963" t="s">
        <v>24</v>
      </c>
      <c r="H27" s="963" t="s">
        <v>3281</v>
      </c>
      <c r="I27" s="963" t="s">
        <v>3020</v>
      </c>
      <c r="J27" s="2706" t="s">
        <v>3597</v>
      </c>
      <c r="K27" s="2706"/>
      <c r="L27" s="2706"/>
      <c r="M27" s="1189"/>
      <c r="N27" s="831"/>
    </row>
    <row r="28" spans="1:14" ht="43.5" customHeight="1">
      <c r="A28" s="2566"/>
      <c r="B28" s="2566"/>
      <c r="C28" s="2566"/>
      <c r="D28" s="2547"/>
      <c r="E28" s="963" t="s">
        <v>3585</v>
      </c>
      <c r="F28" s="963" t="s">
        <v>185</v>
      </c>
      <c r="G28" s="963" t="s">
        <v>8</v>
      </c>
      <c r="H28" s="963" t="s">
        <v>3281</v>
      </c>
      <c r="I28" s="963" t="s">
        <v>3020</v>
      </c>
      <c r="J28" s="1765" t="s">
        <v>3598</v>
      </c>
      <c r="K28" s="1765"/>
      <c r="L28" s="1765"/>
      <c r="M28" s="1189"/>
      <c r="N28" s="831"/>
    </row>
    <row r="29" spans="1:14" ht="43.5" customHeight="1">
      <c r="A29" s="2566"/>
      <c r="B29" s="2566"/>
      <c r="C29" s="2566"/>
      <c r="D29" s="2547"/>
      <c r="E29" s="963" t="s">
        <v>3587</v>
      </c>
      <c r="F29" s="963" t="s">
        <v>185</v>
      </c>
      <c r="G29" s="963" t="s">
        <v>16</v>
      </c>
      <c r="H29" s="963" t="s">
        <v>3281</v>
      </c>
      <c r="I29" s="963" t="s">
        <v>3020</v>
      </c>
      <c r="J29" s="2706" t="s">
        <v>3599</v>
      </c>
      <c r="K29" s="2706"/>
      <c r="L29" s="2706"/>
      <c r="M29" s="1189"/>
      <c r="N29" s="831"/>
    </row>
    <row r="30" spans="1:14" ht="43.5" customHeight="1">
      <c r="A30" s="2566"/>
      <c r="B30" s="2566"/>
      <c r="C30" s="2566"/>
      <c r="D30" s="2547"/>
      <c r="E30" s="963" t="s">
        <v>3589</v>
      </c>
      <c r="F30" s="963" t="s">
        <v>3056</v>
      </c>
      <c r="G30" s="963" t="s">
        <v>1740</v>
      </c>
      <c r="H30" s="963" t="s">
        <v>3281</v>
      </c>
      <c r="I30" s="963" t="s">
        <v>3020</v>
      </c>
      <c r="J30" s="1765" t="s">
        <v>3600</v>
      </c>
      <c r="K30" s="1765"/>
      <c r="L30" s="1765"/>
      <c r="M30" s="1189"/>
      <c r="N30" s="831"/>
    </row>
    <row r="31" spans="1:14">
      <c r="A31" s="2653" t="s">
        <v>3066</v>
      </c>
      <c r="B31" s="2654"/>
      <c r="C31" s="2654"/>
      <c r="D31" s="2654"/>
      <c r="E31" s="2705"/>
      <c r="F31" s="2654"/>
      <c r="G31" s="2654"/>
      <c r="H31" s="2654"/>
      <c r="I31" s="2654"/>
      <c r="J31" s="2654"/>
      <c r="K31" s="2654"/>
      <c r="L31" s="2654"/>
      <c r="M31" s="2655"/>
      <c r="N31" s="2656"/>
    </row>
    <row r="32" spans="1:14">
      <c r="A32" s="2657" t="s">
        <v>3029</v>
      </c>
      <c r="B32" s="2658" t="s">
        <v>2</v>
      </c>
      <c r="C32" s="2658" t="s">
        <v>3067</v>
      </c>
      <c r="D32" s="2703" t="s">
        <v>3068</v>
      </c>
      <c r="E32" s="2704" t="s">
        <v>3</v>
      </c>
      <c r="F32" s="2702" t="s">
        <v>3048</v>
      </c>
      <c r="G32" s="2658"/>
      <c r="H32" s="2658"/>
      <c r="I32" s="2658"/>
      <c r="J32" s="2658"/>
      <c r="K32" s="2658"/>
      <c r="L32" s="2658" t="s">
        <v>3069</v>
      </c>
      <c r="M32" s="2658"/>
      <c r="N32" s="2660" t="s">
        <v>3049</v>
      </c>
    </row>
    <row r="33" spans="1:14">
      <c r="A33" s="2657"/>
      <c r="B33" s="2658"/>
      <c r="C33" s="2658"/>
      <c r="D33" s="2703"/>
      <c r="E33" s="2704"/>
      <c r="F33" s="1258" t="s">
        <v>2</v>
      </c>
      <c r="G33" s="842" t="s">
        <v>178</v>
      </c>
      <c r="H33" s="842" t="s">
        <v>3033</v>
      </c>
      <c r="I33" s="842" t="s">
        <v>3050</v>
      </c>
      <c r="J33" s="842" t="s">
        <v>3030</v>
      </c>
      <c r="K33" s="842" t="s">
        <v>3</v>
      </c>
      <c r="L33" s="842" t="s">
        <v>178</v>
      </c>
      <c r="M33" s="842" t="s">
        <v>3033</v>
      </c>
      <c r="N33" s="2660"/>
    </row>
    <row r="34" spans="1:14" ht="63" customHeight="1">
      <c r="A34" s="823" t="s">
        <v>3051</v>
      </c>
      <c r="B34" s="828" t="s">
        <v>3070</v>
      </c>
      <c r="C34" s="828" t="s">
        <v>3071</v>
      </c>
      <c r="D34" s="1211" t="s">
        <v>3020</v>
      </c>
      <c r="E34" s="44" t="s">
        <v>3601</v>
      </c>
      <c r="F34" s="1212"/>
      <c r="G34" s="828"/>
      <c r="H34" s="828"/>
      <c r="I34" s="828"/>
      <c r="J34" s="828"/>
      <c r="K34" s="828"/>
      <c r="L34" s="828" t="s">
        <v>185</v>
      </c>
      <c r="M34" s="828"/>
      <c r="N34" s="833"/>
    </row>
    <row r="35" spans="1:14" ht="50.25" customHeight="1">
      <c r="A35" s="823" t="s">
        <v>3051</v>
      </c>
      <c r="B35" s="828" t="s">
        <v>3073</v>
      </c>
      <c r="C35" s="828" t="s">
        <v>3074</v>
      </c>
      <c r="D35" s="1211" t="s">
        <v>3020</v>
      </c>
      <c r="E35" s="44" t="s">
        <v>3602</v>
      </c>
      <c r="F35" s="1212" t="s">
        <v>100</v>
      </c>
      <c r="G35" s="828" t="s">
        <v>185</v>
      </c>
      <c r="H35" s="828" t="s">
        <v>3076</v>
      </c>
      <c r="I35" s="828" t="s">
        <v>3057</v>
      </c>
      <c r="J35" s="828" t="s">
        <v>3042</v>
      </c>
      <c r="K35" s="828"/>
      <c r="L35" s="828" t="s">
        <v>3084</v>
      </c>
      <c r="M35" s="828"/>
      <c r="N35" s="833"/>
    </row>
    <row r="36" spans="1:14">
      <c r="A36" s="823" t="s">
        <v>3051</v>
      </c>
      <c r="B36" s="828" t="s">
        <v>3603</v>
      </c>
      <c r="C36" s="828" t="s">
        <v>3071</v>
      </c>
      <c r="D36" s="1211" t="s">
        <v>3020</v>
      </c>
      <c r="E36" s="44" t="s">
        <v>3604</v>
      </c>
      <c r="F36" s="1212"/>
      <c r="G36" s="828"/>
      <c r="H36" s="828"/>
      <c r="I36" s="828"/>
      <c r="J36" s="828"/>
      <c r="K36" s="828"/>
      <c r="L36" s="828" t="s">
        <v>185</v>
      </c>
      <c r="M36" s="828"/>
      <c r="N36" s="833"/>
    </row>
    <row r="37" spans="1:14">
      <c r="A37" s="823" t="s">
        <v>3051</v>
      </c>
      <c r="B37" s="828" t="s">
        <v>3605</v>
      </c>
      <c r="C37" s="828" t="s">
        <v>3074</v>
      </c>
      <c r="D37" s="1211" t="s">
        <v>3020</v>
      </c>
      <c r="E37" s="44" t="s">
        <v>3606</v>
      </c>
      <c r="F37" s="1212" t="s">
        <v>3579</v>
      </c>
      <c r="G37" s="828" t="s">
        <v>185</v>
      </c>
      <c r="H37" s="828" t="s">
        <v>3593</v>
      </c>
      <c r="I37" s="828" t="s">
        <v>3057</v>
      </c>
      <c r="J37" s="828" t="s">
        <v>3020</v>
      </c>
      <c r="K37" s="828"/>
      <c r="L37" s="828" t="s">
        <v>3084</v>
      </c>
      <c r="M37" s="828"/>
      <c r="N37" s="833"/>
    </row>
    <row r="38" spans="1:14">
      <c r="A38" s="823" t="s">
        <v>3051</v>
      </c>
      <c r="B38" s="828" t="s">
        <v>3607</v>
      </c>
      <c r="C38" s="828" t="s">
        <v>3071</v>
      </c>
      <c r="D38" s="1211" t="s">
        <v>3020</v>
      </c>
      <c r="E38" s="44" t="s">
        <v>3608</v>
      </c>
      <c r="F38" s="1212"/>
      <c r="G38" s="828"/>
      <c r="H38" s="828"/>
      <c r="I38" s="828"/>
      <c r="J38" s="828"/>
      <c r="K38" s="828"/>
      <c r="L38" s="828" t="s">
        <v>185</v>
      </c>
      <c r="M38" s="828"/>
      <c r="N38" s="833"/>
    </row>
    <row r="39" spans="1:14">
      <c r="A39" s="823" t="s">
        <v>3051</v>
      </c>
      <c r="B39" s="828" t="s">
        <v>3609</v>
      </c>
      <c r="C39" s="828" t="s">
        <v>3074</v>
      </c>
      <c r="D39" s="1216" t="s">
        <v>3020</v>
      </c>
      <c r="E39" s="549" t="s">
        <v>3610</v>
      </c>
      <c r="F39" s="1213" t="s">
        <v>3581</v>
      </c>
      <c r="G39" s="828" t="s">
        <v>185</v>
      </c>
      <c r="H39" s="828" t="s">
        <v>3595</v>
      </c>
      <c r="I39" s="828" t="s">
        <v>3057</v>
      </c>
      <c r="J39" s="828" t="s">
        <v>3020</v>
      </c>
      <c r="K39" s="828"/>
      <c r="L39" s="828" t="s">
        <v>3084</v>
      </c>
      <c r="M39" s="828"/>
      <c r="N39" s="833"/>
    </row>
    <row r="40" spans="1:14">
      <c r="A40" s="823" t="s">
        <v>3051</v>
      </c>
      <c r="B40" s="828" t="s">
        <v>3611</v>
      </c>
      <c r="C40" s="1211" t="s">
        <v>3071</v>
      </c>
      <c r="D40" s="963" t="s">
        <v>3020</v>
      </c>
      <c r="E40" s="44" t="s">
        <v>3612</v>
      </c>
      <c r="F40" s="963"/>
      <c r="G40" s="1212"/>
      <c r="H40" s="828"/>
      <c r="I40" s="828"/>
      <c r="J40" s="828"/>
      <c r="K40" s="828"/>
      <c r="L40" s="828" t="s">
        <v>185</v>
      </c>
      <c r="M40" s="828"/>
      <c r="N40" s="833"/>
    </row>
    <row r="41" spans="1:14">
      <c r="A41" s="823" t="s">
        <v>3051</v>
      </c>
      <c r="B41" s="828" t="s">
        <v>3613</v>
      </c>
      <c r="C41" s="1211" t="s">
        <v>3074</v>
      </c>
      <c r="D41" s="963" t="s">
        <v>3020</v>
      </c>
      <c r="E41" s="44" t="s">
        <v>3614</v>
      </c>
      <c r="F41" s="963" t="s">
        <v>3583</v>
      </c>
      <c r="G41" s="1212" t="s">
        <v>185</v>
      </c>
      <c r="H41" s="828" t="s">
        <v>24</v>
      </c>
      <c r="I41" s="828" t="s">
        <v>3057</v>
      </c>
      <c r="J41" s="828" t="s">
        <v>3020</v>
      </c>
      <c r="K41" s="828"/>
      <c r="L41" s="828" t="s">
        <v>3084</v>
      </c>
      <c r="M41" s="828"/>
      <c r="N41" s="833"/>
    </row>
    <row r="42" spans="1:14">
      <c r="A42" s="823" t="s">
        <v>3051</v>
      </c>
      <c r="B42" s="828" t="s">
        <v>3615</v>
      </c>
      <c r="C42" s="1211" t="s">
        <v>3071</v>
      </c>
      <c r="D42" s="963" t="s">
        <v>3020</v>
      </c>
      <c r="E42" s="44" t="s">
        <v>3616</v>
      </c>
      <c r="F42" s="963"/>
      <c r="G42" s="1212"/>
      <c r="H42" s="828"/>
      <c r="I42" s="828"/>
      <c r="J42" s="828"/>
      <c r="K42" s="828"/>
      <c r="L42" s="828" t="s">
        <v>185</v>
      </c>
      <c r="M42" s="828"/>
      <c r="N42" s="833"/>
    </row>
    <row r="43" spans="1:14">
      <c r="A43" s="823" t="s">
        <v>3051</v>
      </c>
      <c r="B43" s="828" t="s">
        <v>3617</v>
      </c>
      <c r="C43" s="1211" t="s">
        <v>3074</v>
      </c>
      <c r="D43" s="963" t="s">
        <v>3020</v>
      </c>
      <c r="E43" s="44" t="s">
        <v>3618</v>
      </c>
      <c r="F43" s="963" t="s">
        <v>3585</v>
      </c>
      <c r="G43" s="1212" t="s">
        <v>185</v>
      </c>
      <c r="H43" s="828" t="s">
        <v>8</v>
      </c>
      <c r="I43" s="828" t="s">
        <v>3057</v>
      </c>
      <c r="J43" s="828" t="s">
        <v>3020</v>
      </c>
      <c r="K43" s="828"/>
      <c r="L43" s="828" t="s">
        <v>3084</v>
      </c>
      <c r="M43" s="828"/>
      <c r="N43" s="833"/>
    </row>
    <row r="44" spans="1:14">
      <c r="A44" s="823" t="s">
        <v>3051</v>
      </c>
      <c r="B44" s="828" t="s">
        <v>3619</v>
      </c>
      <c r="C44" s="1211" t="s">
        <v>3071</v>
      </c>
      <c r="D44" s="963" t="s">
        <v>3020</v>
      </c>
      <c r="E44" s="44" t="s">
        <v>3620</v>
      </c>
      <c r="F44" s="963"/>
      <c r="G44" s="1212"/>
      <c r="H44" s="828"/>
      <c r="I44" s="828"/>
      <c r="J44" s="828"/>
      <c r="K44" s="828"/>
      <c r="L44" s="828" t="s">
        <v>185</v>
      </c>
      <c r="M44" s="828"/>
      <c r="N44" s="833"/>
    </row>
    <row r="45" spans="1:14">
      <c r="A45" s="823" t="s">
        <v>3051</v>
      </c>
      <c r="B45" s="828" t="s">
        <v>3621</v>
      </c>
      <c r="C45" s="1211" t="s">
        <v>3074</v>
      </c>
      <c r="D45" s="963" t="s">
        <v>3020</v>
      </c>
      <c r="E45" s="44" t="s">
        <v>3622</v>
      </c>
      <c r="F45" s="963" t="s">
        <v>3587</v>
      </c>
      <c r="G45" s="1212" t="s">
        <v>185</v>
      </c>
      <c r="H45" s="828" t="s">
        <v>16</v>
      </c>
      <c r="I45" s="828" t="s">
        <v>3057</v>
      </c>
      <c r="J45" s="828" t="s">
        <v>3020</v>
      </c>
      <c r="K45" s="828"/>
      <c r="L45" s="828" t="s">
        <v>3084</v>
      </c>
      <c r="M45" s="828"/>
      <c r="N45" s="833"/>
    </row>
    <row r="46" spans="1:14">
      <c r="A46" s="823" t="s">
        <v>3051</v>
      </c>
      <c r="B46" s="828" t="s">
        <v>3623</v>
      </c>
      <c r="C46" s="1211" t="s">
        <v>3071</v>
      </c>
      <c r="D46" s="963" t="s">
        <v>3020</v>
      </c>
      <c r="E46" s="44" t="s">
        <v>3624</v>
      </c>
      <c r="F46" s="963"/>
      <c r="G46" s="1212"/>
      <c r="H46" s="828"/>
      <c r="I46" s="828"/>
      <c r="J46" s="828"/>
      <c r="K46" s="828"/>
      <c r="L46" s="828" t="s">
        <v>3056</v>
      </c>
      <c r="M46" s="828"/>
      <c r="N46" s="833"/>
    </row>
    <row r="47" spans="1:14">
      <c r="A47" s="823" t="s">
        <v>3051</v>
      </c>
      <c r="B47" s="828" t="s">
        <v>3625</v>
      </c>
      <c r="C47" s="1211" t="s">
        <v>3074</v>
      </c>
      <c r="D47" s="963" t="s">
        <v>3020</v>
      </c>
      <c r="E47" s="44" t="s">
        <v>3626</v>
      </c>
      <c r="F47" s="963" t="s">
        <v>3589</v>
      </c>
      <c r="G47" s="1212" t="s">
        <v>3056</v>
      </c>
      <c r="H47" s="828" t="s">
        <v>3627</v>
      </c>
      <c r="I47" s="828" t="s">
        <v>3057</v>
      </c>
      <c r="J47" s="828" t="s">
        <v>3020</v>
      </c>
      <c r="K47" s="828"/>
      <c r="L47" s="828" t="s">
        <v>3084</v>
      </c>
      <c r="M47" s="828"/>
      <c r="N47" s="833"/>
    </row>
    <row r="48" spans="1:14">
      <c r="A48" s="2643" t="s">
        <v>3101</v>
      </c>
      <c r="B48" s="2644"/>
      <c r="C48" s="2644"/>
      <c r="D48" s="2645"/>
      <c r="E48" s="2645"/>
      <c r="F48" s="2645"/>
      <c r="G48" s="2644"/>
      <c r="H48" s="2644"/>
      <c r="I48" s="2644"/>
      <c r="J48" s="2644"/>
      <c r="K48" s="2644"/>
      <c r="L48" s="2644"/>
      <c r="M48" s="2644"/>
      <c r="N48" s="2646"/>
    </row>
    <row r="49" spans="1:14">
      <c r="A49" s="2647" t="s">
        <v>3029</v>
      </c>
      <c r="B49" s="2649" t="s">
        <v>2</v>
      </c>
      <c r="C49" s="2649" t="s">
        <v>3102</v>
      </c>
      <c r="D49" s="2649" t="s">
        <v>3068</v>
      </c>
      <c r="E49" s="2649" t="s">
        <v>3</v>
      </c>
      <c r="F49" s="2649" t="s">
        <v>3048</v>
      </c>
      <c r="G49" s="2649"/>
      <c r="H49" s="2649"/>
      <c r="I49" s="2649"/>
      <c r="J49" s="2649"/>
      <c r="K49" s="2649"/>
      <c r="L49" s="2649" t="s">
        <v>3069</v>
      </c>
      <c r="M49" s="2649"/>
      <c r="N49" s="2651" t="s">
        <v>3049</v>
      </c>
    </row>
    <row r="50" spans="1:14">
      <c r="A50" s="2648"/>
      <c r="B50" s="2650"/>
      <c r="C50" s="2650"/>
      <c r="D50" s="2650"/>
      <c r="E50" s="2650"/>
      <c r="F50" s="1254" t="s">
        <v>2</v>
      </c>
      <c r="G50" s="1254" t="s">
        <v>178</v>
      </c>
      <c r="H50" s="1254" t="s">
        <v>3033</v>
      </c>
      <c r="I50" s="1254" t="s">
        <v>3050</v>
      </c>
      <c r="J50" s="1254" t="s">
        <v>3030</v>
      </c>
      <c r="K50" s="1254" t="s">
        <v>3</v>
      </c>
      <c r="L50" s="1254" t="s">
        <v>178</v>
      </c>
      <c r="M50" s="1254" t="s">
        <v>3033</v>
      </c>
      <c r="N50" s="2652"/>
    </row>
    <row r="51" spans="1:14" ht="29.25">
      <c r="A51" s="963" t="s">
        <v>3051</v>
      </c>
      <c r="B51" s="963" t="s">
        <v>3628</v>
      </c>
      <c r="C51" s="1205" t="s">
        <v>3036</v>
      </c>
      <c r="D51" s="963" t="s">
        <v>3020</v>
      </c>
      <c r="E51" s="111" t="s">
        <v>3629</v>
      </c>
      <c r="F51" s="963"/>
      <c r="G51" s="963"/>
      <c r="H51" s="963"/>
      <c r="I51" s="963"/>
      <c r="J51" s="963"/>
      <c r="K51" s="963"/>
      <c r="L51" s="963" t="s">
        <v>3105</v>
      </c>
      <c r="M51" s="963" t="s">
        <v>3574</v>
      </c>
      <c r="N51" s="963"/>
    </row>
    <row r="52" spans="1:14">
      <c r="A52" s="963" t="s">
        <v>3051</v>
      </c>
      <c r="B52" s="963" t="s">
        <v>3630</v>
      </c>
      <c r="C52" s="1205" t="s">
        <v>3036</v>
      </c>
      <c r="D52" s="963" t="s">
        <v>3020</v>
      </c>
      <c r="E52" s="111" t="s">
        <v>3631</v>
      </c>
      <c r="F52" s="963"/>
      <c r="G52" s="963"/>
      <c r="H52" s="963"/>
      <c r="I52" s="963"/>
      <c r="J52" s="963"/>
      <c r="K52" s="963"/>
      <c r="L52" s="963" t="s">
        <v>3084</v>
      </c>
      <c r="M52" s="963"/>
      <c r="N52" s="1222"/>
    </row>
    <row r="53" spans="1:14">
      <c r="A53" s="44" t="s">
        <v>3051</v>
      </c>
      <c r="B53" s="44" t="s">
        <v>3632</v>
      </c>
      <c r="C53" s="1259" t="s">
        <v>3036</v>
      </c>
      <c r="D53" s="44" t="s">
        <v>3020</v>
      </c>
      <c r="E53" s="111" t="s">
        <v>3633</v>
      </c>
      <c r="F53" s="44"/>
      <c r="G53" s="44"/>
      <c r="H53" s="44"/>
      <c r="I53" s="44"/>
      <c r="J53" s="44"/>
      <c r="K53" s="44"/>
      <c r="L53" s="44" t="s">
        <v>3084</v>
      </c>
      <c r="M53" s="44"/>
      <c r="N53" s="44"/>
    </row>
    <row r="54" spans="1:14" ht="29.25">
      <c r="A54" s="44" t="s">
        <v>3051</v>
      </c>
      <c r="B54" s="44" t="s">
        <v>3634</v>
      </c>
      <c r="C54" s="1259" t="s">
        <v>3036</v>
      </c>
      <c r="D54" s="44" t="s">
        <v>3020</v>
      </c>
      <c r="E54" s="111" t="s">
        <v>3635</v>
      </c>
      <c r="F54" s="44"/>
      <c r="G54" s="44"/>
      <c r="H54" s="44"/>
      <c r="I54" s="44"/>
      <c r="J54" s="44"/>
      <c r="K54" s="44"/>
      <c r="L54" s="44" t="s">
        <v>3038</v>
      </c>
      <c r="M54" s="44" t="s">
        <v>3514</v>
      </c>
      <c r="N54" s="44"/>
    </row>
  </sheetData>
  <mergeCells count="70">
    <mergeCell ref="B6:E6"/>
    <mergeCell ref="A1:E1"/>
    <mergeCell ref="B2:E2"/>
    <mergeCell ref="B3:E3"/>
    <mergeCell ref="B4:E4"/>
    <mergeCell ref="B5:E5"/>
    <mergeCell ref="A7:E7"/>
    <mergeCell ref="B8:D8"/>
    <mergeCell ref="B9:D9"/>
    <mergeCell ref="B10:D10"/>
    <mergeCell ref="A11:N11"/>
    <mergeCell ref="J25:L25"/>
    <mergeCell ref="C12:D12"/>
    <mergeCell ref="E12:E13"/>
    <mergeCell ref="F12:F13"/>
    <mergeCell ref="G15:I15"/>
    <mergeCell ref="G16:I16"/>
    <mergeCell ref="C22:C23"/>
    <mergeCell ref="D22:D23"/>
    <mergeCell ref="E22:L22"/>
    <mergeCell ref="G12:I13"/>
    <mergeCell ref="J12:N13"/>
    <mergeCell ref="G14:I14"/>
    <mergeCell ref="J14:N14"/>
    <mergeCell ref="A21:N21"/>
    <mergeCell ref="A12:A13"/>
    <mergeCell ref="B12:B13"/>
    <mergeCell ref="E32:E33"/>
    <mergeCell ref="G17:I17"/>
    <mergeCell ref="G18:I18"/>
    <mergeCell ref="G19:I19"/>
    <mergeCell ref="G20:I20"/>
    <mergeCell ref="A31:N31"/>
    <mergeCell ref="J20:N20"/>
    <mergeCell ref="D25:D30"/>
    <mergeCell ref="C25:C30"/>
    <mergeCell ref="A25:A30"/>
    <mergeCell ref="B25:B30"/>
    <mergeCell ref="J26:L26"/>
    <mergeCell ref="J27:L27"/>
    <mergeCell ref="J28:L28"/>
    <mergeCell ref="J29:L29"/>
    <mergeCell ref="J30:L30"/>
    <mergeCell ref="F32:K32"/>
    <mergeCell ref="L32:M32"/>
    <mergeCell ref="N32:N33"/>
    <mergeCell ref="A48:N48"/>
    <mergeCell ref="A49:A50"/>
    <mergeCell ref="B49:B50"/>
    <mergeCell ref="C49:C50"/>
    <mergeCell ref="D49:D50"/>
    <mergeCell ref="E49:E50"/>
    <mergeCell ref="F49:K49"/>
    <mergeCell ref="L49:M49"/>
    <mergeCell ref="N49:N50"/>
    <mergeCell ref="A32:A33"/>
    <mergeCell ref="B32:B33"/>
    <mergeCell ref="C32:C33"/>
    <mergeCell ref="D32:D33"/>
    <mergeCell ref="J15:N15"/>
    <mergeCell ref="J16:N16"/>
    <mergeCell ref="J17:N17"/>
    <mergeCell ref="J18:N18"/>
    <mergeCell ref="J19:N19"/>
    <mergeCell ref="M22:N23"/>
    <mergeCell ref="J23:L23"/>
    <mergeCell ref="J24:L24"/>
    <mergeCell ref="M24:N24"/>
    <mergeCell ref="A22:A23"/>
    <mergeCell ref="B22:B23"/>
  </mergeCells>
  <hyperlinks>
    <hyperlink ref="A1:E1" location="Clases!A1" display="&lt;-Volver al inicio" xr:uid="{49A45146-2BB0-420C-99E8-58D0EF5A297C}"/>
  </hyperlinks>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31F2F1-64F2-4B84-8DFE-673F16B18A5F}">
  <sheetPr>
    <tabColor theme="4" tint="0.79998168889431442"/>
  </sheetPr>
  <dimension ref="A1:N37"/>
  <sheetViews>
    <sheetView topLeftCell="H27" workbookViewId="0">
      <selection activeCell="P37" sqref="P37"/>
    </sheetView>
  </sheetViews>
  <sheetFormatPr defaultRowHeight="15"/>
  <cols>
    <col min="1" max="1" width="19" customWidth="1"/>
    <col min="2" max="2" width="22.42578125" customWidth="1"/>
    <col min="3" max="3" width="21.85546875" customWidth="1"/>
    <col min="4" max="4" width="27.140625" customWidth="1"/>
    <col min="5" max="5" width="28.140625" customWidth="1"/>
    <col min="6" max="6" width="12.7109375" customWidth="1"/>
    <col min="8" max="8" width="16.28515625" customWidth="1"/>
  </cols>
  <sheetData>
    <row r="1" spans="1:14">
      <c r="A1" s="2540" t="s">
        <v>3113</v>
      </c>
      <c r="B1" s="2540"/>
      <c r="C1" s="2540"/>
      <c r="D1" s="2540"/>
      <c r="E1" s="2540"/>
      <c r="F1" s="2"/>
      <c r="G1" s="2"/>
      <c r="H1" s="2"/>
      <c r="I1" s="2"/>
      <c r="J1" s="2"/>
      <c r="K1" s="2"/>
      <c r="L1" s="2"/>
      <c r="M1" s="2"/>
      <c r="N1" s="2"/>
    </row>
    <row r="2" spans="1:14">
      <c r="A2" s="835" t="s">
        <v>60</v>
      </c>
      <c r="B2" s="2541" t="str">
        <f>Clases!A15</f>
        <v>DetalleDelivery</v>
      </c>
      <c r="C2" s="2541"/>
      <c r="D2" s="2541"/>
      <c r="E2" s="2542"/>
      <c r="F2" s="2"/>
      <c r="G2" s="2"/>
      <c r="H2" s="2"/>
      <c r="I2" s="2"/>
      <c r="J2" s="2"/>
      <c r="K2" s="2"/>
      <c r="L2" s="2"/>
      <c r="M2" s="2"/>
      <c r="N2" s="2"/>
    </row>
    <row r="3" spans="1:14">
      <c r="A3" s="836" t="s">
        <v>61</v>
      </c>
      <c r="B3" s="2538" t="s">
        <v>3016</v>
      </c>
      <c r="C3" s="2538"/>
      <c r="D3" s="2538"/>
      <c r="E3" s="2539"/>
      <c r="F3" s="2"/>
      <c r="G3" s="2"/>
      <c r="H3" s="2"/>
      <c r="I3" s="2"/>
      <c r="J3" s="2"/>
      <c r="K3" s="2"/>
      <c r="L3" s="2"/>
      <c r="M3" s="2"/>
      <c r="N3" s="2"/>
    </row>
    <row r="4" spans="1:14">
      <c r="A4" s="836" t="s">
        <v>150</v>
      </c>
      <c r="B4" s="2538" t="str">
        <f>Clases!C15</f>
        <v>Clase que representa la información del envío de una compra.</v>
      </c>
      <c r="C4" s="2538"/>
      <c r="D4" s="2538"/>
      <c r="E4" s="2539"/>
      <c r="F4" s="2"/>
      <c r="G4" s="2"/>
      <c r="H4" s="2"/>
      <c r="I4" s="2"/>
      <c r="J4" s="2"/>
      <c r="K4" s="2"/>
      <c r="L4" s="2"/>
      <c r="M4" s="2"/>
      <c r="N4" s="2"/>
    </row>
    <row r="5" spans="1:14">
      <c r="A5" s="836" t="s">
        <v>3017</v>
      </c>
      <c r="B5" s="2538" t="s">
        <v>3114</v>
      </c>
      <c r="C5" s="2538"/>
      <c r="D5" s="2538"/>
      <c r="E5" s="2539"/>
      <c r="F5" s="2"/>
      <c r="G5" s="2"/>
      <c r="H5" s="2"/>
      <c r="I5" s="2"/>
      <c r="J5" s="2"/>
      <c r="K5" s="2"/>
      <c r="L5" s="2"/>
      <c r="M5" s="2"/>
      <c r="N5" s="2"/>
    </row>
    <row r="6" spans="1:14">
      <c r="A6" s="836" t="s">
        <v>3019</v>
      </c>
      <c r="B6" s="2538" t="s">
        <v>3020</v>
      </c>
      <c r="C6" s="2538"/>
      <c r="D6" s="2538"/>
      <c r="E6" s="2539"/>
      <c r="F6" s="2"/>
      <c r="G6" s="2"/>
      <c r="H6" s="2"/>
      <c r="I6" s="2"/>
      <c r="J6" s="2"/>
      <c r="K6" s="2"/>
      <c r="L6" s="2"/>
      <c r="M6" s="2"/>
      <c r="N6" s="2"/>
    </row>
    <row r="7" spans="1:14">
      <c r="A7" s="2675" t="s">
        <v>3021</v>
      </c>
      <c r="B7" s="2676"/>
      <c r="C7" s="2676"/>
      <c r="D7" s="2676"/>
      <c r="E7" s="2677"/>
      <c r="F7" s="837"/>
      <c r="G7" s="837"/>
      <c r="H7" s="837"/>
      <c r="I7" s="837"/>
      <c r="J7" s="837"/>
      <c r="K7" s="837"/>
      <c r="L7" s="837"/>
      <c r="M7" s="837"/>
      <c r="N7" s="837"/>
    </row>
    <row r="8" spans="1:14">
      <c r="A8" s="838" t="s">
        <v>3022</v>
      </c>
      <c r="B8" s="2676" t="s">
        <v>3023</v>
      </c>
      <c r="C8" s="2676"/>
      <c r="D8" s="2676"/>
      <c r="E8" s="839" t="s">
        <v>3024</v>
      </c>
      <c r="F8" s="837"/>
      <c r="G8" s="837"/>
      <c r="H8" s="837"/>
      <c r="I8" s="837"/>
      <c r="J8" s="837"/>
      <c r="K8" s="837"/>
      <c r="L8" s="837"/>
      <c r="M8" s="837"/>
      <c r="N8" s="837"/>
    </row>
    <row r="9" spans="1:14">
      <c r="A9" s="823" t="s">
        <v>3025</v>
      </c>
      <c r="B9" s="2538" t="s">
        <v>3026</v>
      </c>
      <c r="C9" s="2538"/>
      <c r="D9" s="2538"/>
      <c r="E9" s="824" t="s">
        <v>12</v>
      </c>
      <c r="F9" s="2"/>
      <c r="G9" s="2"/>
      <c r="H9" s="2"/>
      <c r="I9" s="2"/>
      <c r="J9" s="2"/>
      <c r="K9" s="2"/>
      <c r="L9" s="2"/>
      <c r="M9" s="2"/>
      <c r="N9" s="2"/>
    </row>
    <row r="10" spans="1:14">
      <c r="A10" s="825" t="s">
        <v>3027</v>
      </c>
      <c r="B10" s="2543" t="s">
        <v>3028</v>
      </c>
      <c r="C10" s="2543"/>
      <c r="D10" s="2543"/>
      <c r="E10" s="826"/>
      <c r="G10" s="2"/>
      <c r="H10" s="2"/>
      <c r="I10" s="2"/>
      <c r="J10" s="2"/>
      <c r="K10" s="2"/>
      <c r="L10" s="2"/>
      <c r="M10" s="2"/>
      <c r="N10" s="2"/>
    </row>
    <row r="11" spans="1:14">
      <c r="A11" s="2678" t="s">
        <v>170</v>
      </c>
      <c r="B11" s="2679"/>
      <c r="C11" s="2679"/>
      <c r="D11" s="2679"/>
      <c r="E11" s="2679"/>
      <c r="F11" s="2679"/>
      <c r="G11" s="2679"/>
      <c r="H11" s="2679"/>
      <c r="I11" s="2679"/>
      <c r="J11" s="2679"/>
      <c r="K11" s="2679"/>
      <c r="L11" s="2679"/>
      <c r="M11" s="2679"/>
      <c r="N11" s="2680"/>
    </row>
    <row r="12" spans="1:14">
      <c r="A12" s="2671" t="s">
        <v>3029</v>
      </c>
      <c r="B12" s="2664" t="s">
        <v>2</v>
      </c>
      <c r="C12" s="2664" t="s">
        <v>178</v>
      </c>
      <c r="D12" s="2664"/>
      <c r="E12" s="2664" t="s">
        <v>3030</v>
      </c>
      <c r="F12" s="2664" t="s">
        <v>3031</v>
      </c>
      <c r="G12" s="2664" t="s">
        <v>140</v>
      </c>
      <c r="H12" s="2664"/>
      <c r="I12" s="2664"/>
      <c r="J12" s="2664" t="s">
        <v>3032</v>
      </c>
      <c r="K12" s="2664"/>
      <c r="L12" s="2664"/>
      <c r="M12" s="2664"/>
      <c r="N12" s="2666"/>
    </row>
    <row r="13" spans="1:14">
      <c r="A13" s="2671"/>
      <c r="B13" s="2664"/>
      <c r="C13" s="840" t="s">
        <v>178</v>
      </c>
      <c r="D13" s="840" t="s">
        <v>3033</v>
      </c>
      <c r="E13" s="2664"/>
      <c r="F13" s="2664"/>
      <c r="G13" s="2664"/>
      <c r="H13" s="2664"/>
      <c r="I13" s="2664"/>
      <c r="J13" s="2664"/>
      <c r="K13" s="2664"/>
      <c r="L13" s="2664"/>
      <c r="M13" s="2664"/>
      <c r="N13" s="2666"/>
    </row>
    <row r="14" spans="1:14">
      <c r="A14" s="1255" t="s">
        <v>3034</v>
      </c>
      <c r="B14" s="818" t="s">
        <v>100</v>
      </c>
      <c r="C14" s="818" t="s">
        <v>1826</v>
      </c>
      <c r="D14" s="818" t="s">
        <v>185</v>
      </c>
      <c r="E14" s="818" t="s">
        <v>3042</v>
      </c>
      <c r="F14" s="818" t="s">
        <v>3036</v>
      </c>
      <c r="G14" s="2538"/>
      <c r="H14" s="2538"/>
      <c r="I14" s="2538"/>
      <c r="J14" s="2538" t="s">
        <v>3636</v>
      </c>
      <c r="K14" s="2538"/>
      <c r="L14" s="2538"/>
      <c r="M14" s="2538"/>
      <c r="N14" s="2539"/>
    </row>
    <row r="15" spans="1:14">
      <c r="A15" s="1255" t="s">
        <v>3034</v>
      </c>
      <c r="B15" s="818" t="s">
        <v>2362</v>
      </c>
      <c r="C15" s="818" t="s">
        <v>3038</v>
      </c>
      <c r="D15" s="818"/>
      <c r="E15" s="818" t="s">
        <v>3020</v>
      </c>
      <c r="F15" s="818" t="s">
        <v>3036</v>
      </c>
      <c r="G15" s="2559"/>
      <c r="H15" s="2560"/>
      <c r="I15" s="2589"/>
      <c r="J15" s="2559" t="s">
        <v>3637</v>
      </c>
      <c r="K15" s="2560"/>
      <c r="L15" s="2560"/>
      <c r="M15" s="2560"/>
      <c r="N15" s="2561"/>
    </row>
    <row r="16" spans="1:14">
      <c r="A16" s="1255" t="s">
        <v>3034</v>
      </c>
      <c r="B16" s="818" t="s">
        <v>2372</v>
      </c>
      <c r="C16" s="818" t="s">
        <v>1826</v>
      </c>
      <c r="D16" s="818" t="s">
        <v>185</v>
      </c>
      <c r="E16" s="818" t="s">
        <v>3020</v>
      </c>
      <c r="F16" s="818" t="s">
        <v>3036</v>
      </c>
      <c r="G16" s="2559"/>
      <c r="H16" s="2560"/>
      <c r="I16" s="2589"/>
      <c r="J16" s="2559" t="s">
        <v>3638</v>
      </c>
      <c r="K16" s="2560"/>
      <c r="L16" s="2560"/>
      <c r="M16" s="2560"/>
      <c r="N16" s="2561"/>
    </row>
    <row r="17" spans="1:14">
      <c r="A17" s="2719" t="s">
        <v>3046</v>
      </c>
      <c r="B17" s="2720"/>
      <c r="C17" s="2720"/>
      <c r="D17" s="2720"/>
      <c r="E17" s="2720"/>
      <c r="F17" s="2720"/>
      <c r="G17" s="2720"/>
      <c r="H17" s="2720"/>
      <c r="I17" s="2720"/>
      <c r="J17" s="2720"/>
      <c r="K17" s="2720"/>
      <c r="L17" s="2720"/>
      <c r="M17" s="2720"/>
      <c r="N17" s="2721"/>
    </row>
    <row r="18" spans="1:14">
      <c r="A18" s="2674" t="s">
        <v>3029</v>
      </c>
      <c r="B18" s="2663" t="s">
        <v>2</v>
      </c>
      <c r="C18" s="2663" t="s">
        <v>3047</v>
      </c>
      <c r="D18" s="2663" t="s">
        <v>3</v>
      </c>
      <c r="E18" s="2724" t="s">
        <v>3048</v>
      </c>
      <c r="F18" s="2725"/>
      <c r="G18" s="2725"/>
      <c r="H18" s="2725"/>
      <c r="I18" s="2725"/>
      <c r="J18" s="2725"/>
      <c r="K18" s="2725"/>
      <c r="L18" s="2726"/>
      <c r="M18" s="2710" t="s">
        <v>3049</v>
      </c>
      <c r="N18" s="2711"/>
    </row>
    <row r="19" spans="1:14">
      <c r="A19" s="2722"/>
      <c r="B19" s="2723"/>
      <c r="C19" s="2723"/>
      <c r="D19" s="2723"/>
      <c r="E19" s="1253" t="s">
        <v>2</v>
      </c>
      <c r="F19" s="1253" t="s">
        <v>178</v>
      </c>
      <c r="G19" s="1253" t="s">
        <v>3033</v>
      </c>
      <c r="H19" s="1253" t="s">
        <v>3050</v>
      </c>
      <c r="I19" s="1253" t="s">
        <v>3030</v>
      </c>
      <c r="J19" s="2710" t="s">
        <v>3</v>
      </c>
      <c r="K19" s="2714"/>
      <c r="L19" s="2715"/>
      <c r="M19" s="2712"/>
      <c r="N19" s="2713"/>
    </row>
    <row r="20" spans="1:14" ht="61.5" customHeight="1">
      <c r="A20" s="1223" t="s">
        <v>3051</v>
      </c>
      <c r="B20" s="1223" t="str">
        <f>B2</f>
        <v>DetalleDelivery</v>
      </c>
      <c r="C20" s="1223" t="s">
        <v>3052</v>
      </c>
      <c r="D20" s="55" t="s">
        <v>3639</v>
      </c>
      <c r="E20" s="1223"/>
      <c r="F20" s="1223"/>
      <c r="G20" s="1223"/>
      <c r="H20" s="1223"/>
      <c r="I20" s="1223"/>
      <c r="J20" s="2547"/>
      <c r="K20" s="2547"/>
      <c r="L20" s="2547"/>
      <c r="M20" s="2566"/>
      <c r="N20" s="2566"/>
    </row>
    <row r="21" spans="1:14" ht="29.25" customHeight="1">
      <c r="A21" s="2547" t="s">
        <v>3051</v>
      </c>
      <c r="B21" s="2547" t="str">
        <f>B2</f>
        <v>DetalleDelivery</v>
      </c>
      <c r="C21" s="2547" t="s">
        <v>3278</v>
      </c>
      <c r="D21" s="2547" t="s">
        <v>3640</v>
      </c>
      <c r="E21" s="55" t="s">
        <v>2362</v>
      </c>
      <c r="F21" s="55" t="s">
        <v>3038</v>
      </c>
      <c r="G21" s="55" t="s">
        <v>3641</v>
      </c>
      <c r="H21" s="55" t="s">
        <v>3281</v>
      </c>
      <c r="I21" s="55" t="s">
        <v>3020</v>
      </c>
      <c r="J21" s="2547" t="s">
        <v>3637</v>
      </c>
      <c r="K21" s="2547"/>
      <c r="L21" s="2547"/>
      <c r="M21" s="2547"/>
      <c r="N21" s="2547"/>
    </row>
    <row r="22" spans="1:14" ht="32.25" customHeight="1">
      <c r="A22" s="2547"/>
      <c r="B22" s="2547"/>
      <c r="C22" s="2547"/>
      <c r="D22" s="2547"/>
      <c r="E22" s="55" t="s">
        <v>2372</v>
      </c>
      <c r="F22" s="55" t="s">
        <v>185</v>
      </c>
      <c r="G22" s="55" t="s">
        <v>3642</v>
      </c>
      <c r="H22" s="55" t="s">
        <v>3281</v>
      </c>
      <c r="I22" s="55" t="s">
        <v>3020</v>
      </c>
      <c r="J22" s="2547" t="s">
        <v>3643</v>
      </c>
      <c r="K22" s="2547"/>
      <c r="L22" s="2547"/>
      <c r="M22" s="2547"/>
      <c r="N22" s="2547"/>
    </row>
    <row r="23" spans="1:14">
      <c r="A23" s="2716" t="s">
        <v>3066</v>
      </c>
      <c r="B23" s="2717"/>
      <c r="C23" s="2717"/>
      <c r="D23" s="2717"/>
      <c r="E23" s="2717"/>
      <c r="F23" s="2717"/>
      <c r="G23" s="2717"/>
      <c r="H23" s="2717"/>
      <c r="I23" s="2717"/>
      <c r="J23" s="2717"/>
      <c r="K23" s="2717"/>
      <c r="L23" s="2717"/>
      <c r="M23" s="2717"/>
      <c r="N23" s="2718"/>
    </row>
    <row r="24" spans="1:14">
      <c r="A24" s="2657" t="s">
        <v>3029</v>
      </c>
      <c r="B24" s="2658" t="s">
        <v>2</v>
      </c>
      <c r="C24" s="2658" t="s">
        <v>3067</v>
      </c>
      <c r="D24" s="2658" t="s">
        <v>3068</v>
      </c>
      <c r="E24" s="2658" t="s">
        <v>3</v>
      </c>
      <c r="F24" s="2658" t="s">
        <v>3048</v>
      </c>
      <c r="G24" s="2658"/>
      <c r="H24" s="2658"/>
      <c r="I24" s="2658"/>
      <c r="J24" s="2658"/>
      <c r="K24" s="2658"/>
      <c r="L24" s="2658" t="s">
        <v>3069</v>
      </c>
      <c r="M24" s="2658"/>
      <c r="N24" s="2660" t="s">
        <v>3049</v>
      </c>
    </row>
    <row r="25" spans="1:14">
      <c r="A25" s="2657"/>
      <c r="B25" s="2658"/>
      <c r="C25" s="2658"/>
      <c r="D25" s="2658"/>
      <c r="E25" s="2659"/>
      <c r="F25" s="842" t="s">
        <v>2</v>
      </c>
      <c r="G25" s="842" t="s">
        <v>178</v>
      </c>
      <c r="H25" s="842" t="s">
        <v>3033</v>
      </c>
      <c r="I25" s="842" t="s">
        <v>3050</v>
      </c>
      <c r="J25" s="842" t="s">
        <v>3030</v>
      </c>
      <c r="K25" s="842" t="s">
        <v>3</v>
      </c>
      <c r="L25" s="842" t="s">
        <v>178</v>
      </c>
      <c r="M25" s="842" t="s">
        <v>3033</v>
      </c>
      <c r="N25" s="2660"/>
    </row>
    <row r="26" spans="1:14" ht="29.25">
      <c r="A26" s="823" t="s">
        <v>3051</v>
      </c>
      <c r="B26" s="828" t="s">
        <v>3070</v>
      </c>
      <c r="C26" s="828" t="s">
        <v>3071</v>
      </c>
      <c r="D26" s="1211" t="s">
        <v>3020</v>
      </c>
      <c r="E26" s="111" t="s">
        <v>3644</v>
      </c>
      <c r="F26" s="1212"/>
      <c r="G26" s="828"/>
      <c r="H26" s="828"/>
      <c r="I26" s="828"/>
      <c r="J26" s="828"/>
      <c r="K26" s="828"/>
      <c r="L26" s="828" t="s">
        <v>185</v>
      </c>
      <c r="M26" s="828"/>
      <c r="N26" s="833"/>
    </row>
    <row r="27" spans="1:14" ht="29.25">
      <c r="A27" s="823" t="s">
        <v>3051</v>
      </c>
      <c r="B27" s="828" t="s">
        <v>3073</v>
      </c>
      <c r="C27" s="828" t="s">
        <v>3074</v>
      </c>
      <c r="D27" s="1211" t="s">
        <v>3020</v>
      </c>
      <c r="E27" s="111" t="s">
        <v>3645</v>
      </c>
      <c r="F27" s="1212" t="s">
        <v>100</v>
      </c>
      <c r="G27" s="828" t="s">
        <v>185</v>
      </c>
      <c r="H27" s="828" t="s">
        <v>3076</v>
      </c>
      <c r="I27" s="828" t="s">
        <v>3057</v>
      </c>
      <c r="J27" s="828" t="s">
        <v>3042</v>
      </c>
      <c r="K27" s="828"/>
      <c r="L27" s="828" t="s">
        <v>3084</v>
      </c>
      <c r="M27" s="828"/>
      <c r="N27" s="833"/>
    </row>
    <row r="28" spans="1:14">
      <c r="A28" s="823" t="s">
        <v>3051</v>
      </c>
      <c r="B28" s="828" t="s">
        <v>3646</v>
      </c>
      <c r="C28" s="828" t="s">
        <v>3071</v>
      </c>
      <c r="D28" s="1211" t="s">
        <v>3020</v>
      </c>
      <c r="E28" s="111" t="s">
        <v>3647</v>
      </c>
      <c r="F28" s="1212"/>
      <c r="G28" s="828"/>
      <c r="H28" s="828"/>
      <c r="I28" s="828"/>
      <c r="J28" s="828"/>
      <c r="K28" s="828"/>
      <c r="L28" s="828" t="s">
        <v>3056</v>
      </c>
      <c r="M28" s="828"/>
      <c r="N28" s="833"/>
    </row>
    <row r="29" spans="1:14" ht="29.25">
      <c r="A29" s="823" t="s">
        <v>3051</v>
      </c>
      <c r="B29" s="828" t="s">
        <v>3648</v>
      </c>
      <c r="C29" s="828" t="s">
        <v>3074</v>
      </c>
      <c r="D29" s="1211" t="s">
        <v>3020</v>
      </c>
      <c r="E29" s="111" t="s">
        <v>3649</v>
      </c>
      <c r="F29" s="1212" t="s">
        <v>2362</v>
      </c>
      <c r="G29" s="828" t="s">
        <v>3056</v>
      </c>
      <c r="H29" s="828" t="s">
        <v>1740</v>
      </c>
      <c r="I29" s="828" t="s">
        <v>3057</v>
      </c>
      <c r="J29" s="828" t="s">
        <v>3020</v>
      </c>
      <c r="K29" s="828"/>
      <c r="L29" s="828" t="s">
        <v>3084</v>
      </c>
      <c r="M29" s="828"/>
      <c r="N29" s="833"/>
    </row>
    <row r="30" spans="1:14" ht="29.25">
      <c r="A30" s="823" t="s">
        <v>3051</v>
      </c>
      <c r="B30" s="828" t="s">
        <v>3650</v>
      </c>
      <c r="C30" s="828" t="s">
        <v>3071</v>
      </c>
      <c r="D30" s="1211" t="s">
        <v>3020</v>
      </c>
      <c r="E30" s="111" t="s">
        <v>3651</v>
      </c>
      <c r="F30" s="1212"/>
      <c r="G30" s="828"/>
      <c r="H30" s="828"/>
      <c r="I30" s="828"/>
      <c r="J30" s="828"/>
      <c r="K30" s="828"/>
      <c r="L30" s="828" t="s">
        <v>185</v>
      </c>
      <c r="M30" s="828"/>
      <c r="N30" s="833"/>
    </row>
    <row r="31" spans="1:14" ht="29.25">
      <c r="A31" s="823" t="s">
        <v>3051</v>
      </c>
      <c r="B31" s="828" t="s">
        <v>3652</v>
      </c>
      <c r="C31" s="828" t="s">
        <v>3074</v>
      </c>
      <c r="D31" s="1211" t="s">
        <v>3020</v>
      </c>
      <c r="E31" s="111" t="s">
        <v>3653</v>
      </c>
      <c r="F31" s="1212" t="s">
        <v>2372</v>
      </c>
      <c r="G31" s="828" t="s">
        <v>185</v>
      </c>
      <c r="H31" s="828" t="s">
        <v>3654</v>
      </c>
      <c r="I31" s="828" t="s">
        <v>3057</v>
      </c>
      <c r="J31" s="828" t="s">
        <v>3020</v>
      </c>
      <c r="K31" s="828"/>
      <c r="L31" s="828" t="s">
        <v>3084</v>
      </c>
      <c r="M31" s="828"/>
      <c r="N31" s="833"/>
    </row>
    <row r="32" spans="1:14">
      <c r="A32" s="2643" t="s">
        <v>3101</v>
      </c>
      <c r="B32" s="2644"/>
      <c r="C32" s="2644"/>
      <c r="D32" s="2644"/>
      <c r="E32" s="2645"/>
      <c r="F32" s="2644"/>
      <c r="G32" s="2644"/>
      <c r="H32" s="2644"/>
      <c r="I32" s="2644"/>
      <c r="J32" s="2644"/>
      <c r="K32" s="2644"/>
      <c r="L32" s="2644"/>
      <c r="M32" s="2644"/>
      <c r="N32" s="2646"/>
    </row>
    <row r="33" spans="1:14">
      <c r="A33" s="2647" t="s">
        <v>3029</v>
      </c>
      <c r="B33" s="2649" t="s">
        <v>2</v>
      </c>
      <c r="C33" s="2649" t="s">
        <v>3102</v>
      </c>
      <c r="D33" s="2649" t="s">
        <v>3068</v>
      </c>
      <c r="E33" s="2649" t="s">
        <v>3</v>
      </c>
      <c r="F33" s="2649" t="s">
        <v>3048</v>
      </c>
      <c r="G33" s="2649"/>
      <c r="H33" s="2649"/>
      <c r="I33" s="2649"/>
      <c r="J33" s="2649"/>
      <c r="K33" s="2649"/>
      <c r="L33" s="2649" t="s">
        <v>3069</v>
      </c>
      <c r="M33" s="2649"/>
      <c r="N33" s="2651" t="s">
        <v>3049</v>
      </c>
    </row>
    <row r="34" spans="1:14">
      <c r="A34" s="2648"/>
      <c r="B34" s="2650"/>
      <c r="C34" s="2650"/>
      <c r="D34" s="2650"/>
      <c r="E34" s="2650"/>
      <c r="F34" s="1254" t="s">
        <v>2</v>
      </c>
      <c r="G34" s="1254" t="s">
        <v>178</v>
      </c>
      <c r="H34" s="1254" t="s">
        <v>3033</v>
      </c>
      <c r="I34" s="1254" t="s">
        <v>3050</v>
      </c>
      <c r="J34" s="1254" t="s">
        <v>3030</v>
      </c>
      <c r="K34" s="1254" t="s">
        <v>3</v>
      </c>
      <c r="L34" s="1254" t="s">
        <v>178</v>
      </c>
      <c r="M34" s="1254" t="s">
        <v>3033</v>
      </c>
      <c r="N34" s="2652"/>
    </row>
    <row r="35" spans="1:14">
      <c r="A35" s="55" t="s">
        <v>3051</v>
      </c>
      <c r="B35" s="55" t="s">
        <v>3655</v>
      </c>
      <c r="C35" s="55" t="s">
        <v>3036</v>
      </c>
      <c r="D35" s="55" t="s">
        <v>3020</v>
      </c>
      <c r="E35" s="55" t="s">
        <v>3656</v>
      </c>
      <c r="F35" s="55" t="s">
        <v>3657</v>
      </c>
      <c r="G35" s="55" t="s">
        <v>3056</v>
      </c>
      <c r="H35" s="55" t="s">
        <v>3658</v>
      </c>
      <c r="I35" s="55" t="s">
        <v>3057</v>
      </c>
      <c r="J35" s="55" t="s">
        <v>3020</v>
      </c>
      <c r="K35" s="55"/>
      <c r="L35" s="55" t="s">
        <v>3084</v>
      </c>
      <c r="M35" s="55"/>
      <c r="N35" s="55"/>
    </row>
    <row r="36" spans="1:14" ht="29.25">
      <c r="A36" s="55" t="s">
        <v>3051</v>
      </c>
      <c r="B36" s="55" t="s">
        <v>3659</v>
      </c>
      <c r="C36" s="55" t="s">
        <v>3036</v>
      </c>
      <c r="D36" s="55" t="s">
        <v>3020</v>
      </c>
      <c r="E36" s="55" t="s">
        <v>3660</v>
      </c>
      <c r="F36" s="55"/>
      <c r="G36" s="55"/>
      <c r="H36" s="55"/>
      <c r="I36" s="55"/>
      <c r="J36" s="55"/>
      <c r="K36" s="55"/>
      <c r="L36" s="55" t="s">
        <v>3105</v>
      </c>
      <c r="M36" s="55" t="s">
        <v>3574</v>
      </c>
      <c r="N36" s="55"/>
    </row>
    <row r="37" spans="1:14" ht="43.5">
      <c r="A37" s="55" t="s">
        <v>3051</v>
      </c>
      <c r="B37" s="55" t="s">
        <v>3661</v>
      </c>
      <c r="C37" s="55" t="s">
        <v>3036</v>
      </c>
      <c r="D37" s="55" t="s">
        <v>3020</v>
      </c>
      <c r="E37" s="55" t="s">
        <v>3662</v>
      </c>
      <c r="F37" s="55"/>
      <c r="G37" s="55"/>
      <c r="H37" s="55"/>
      <c r="I37" s="55"/>
      <c r="J37" s="55"/>
      <c r="K37" s="55"/>
      <c r="L37" s="55" t="s">
        <v>3038</v>
      </c>
      <c r="M37" s="55" t="s">
        <v>3663</v>
      </c>
      <c r="N37" s="55"/>
    </row>
  </sheetData>
  <mergeCells count="60">
    <mergeCell ref="F12:F13"/>
    <mergeCell ref="A1:E1"/>
    <mergeCell ref="B2:E2"/>
    <mergeCell ref="B3:E3"/>
    <mergeCell ref="B4:E4"/>
    <mergeCell ref="B5:E5"/>
    <mergeCell ref="B6:E6"/>
    <mergeCell ref="A7:E7"/>
    <mergeCell ref="B8:D8"/>
    <mergeCell ref="B9:D9"/>
    <mergeCell ref="B10:D10"/>
    <mergeCell ref="A11:N11"/>
    <mergeCell ref="A23:N23"/>
    <mergeCell ref="J22:L22"/>
    <mergeCell ref="G12:I13"/>
    <mergeCell ref="J12:N13"/>
    <mergeCell ref="G14:I14"/>
    <mergeCell ref="J14:N14"/>
    <mergeCell ref="A17:N17"/>
    <mergeCell ref="A18:A19"/>
    <mergeCell ref="B18:B19"/>
    <mergeCell ref="C18:C19"/>
    <mergeCell ref="D18:D19"/>
    <mergeCell ref="E18:L18"/>
    <mergeCell ref="A12:A13"/>
    <mergeCell ref="B12:B13"/>
    <mergeCell ref="C12:D12"/>
    <mergeCell ref="E12:E13"/>
    <mergeCell ref="B24:B25"/>
    <mergeCell ref="C24:C25"/>
    <mergeCell ref="D24:D25"/>
    <mergeCell ref="E24:E25"/>
    <mergeCell ref="F24:K24"/>
    <mergeCell ref="N33:N34"/>
    <mergeCell ref="D21:D22"/>
    <mergeCell ref="C21:C22"/>
    <mergeCell ref="B21:B22"/>
    <mergeCell ref="A21:A22"/>
    <mergeCell ref="L24:M24"/>
    <mergeCell ref="N24:N25"/>
    <mergeCell ref="A32:N32"/>
    <mergeCell ref="A33:A34"/>
    <mergeCell ref="B33:B34"/>
    <mergeCell ref="C33:C34"/>
    <mergeCell ref="D33:D34"/>
    <mergeCell ref="E33:E34"/>
    <mergeCell ref="F33:K33"/>
    <mergeCell ref="L33:M33"/>
    <mergeCell ref="A24:A25"/>
    <mergeCell ref="M22:N22"/>
    <mergeCell ref="G15:I15"/>
    <mergeCell ref="G16:I16"/>
    <mergeCell ref="J15:N15"/>
    <mergeCell ref="J16:N16"/>
    <mergeCell ref="M21:N21"/>
    <mergeCell ref="M18:N19"/>
    <mergeCell ref="J19:L19"/>
    <mergeCell ref="J20:L20"/>
    <mergeCell ref="M20:N20"/>
    <mergeCell ref="J21:L21"/>
  </mergeCells>
  <hyperlinks>
    <hyperlink ref="A1:E1" location="Clases!A1" display="&lt;-Volver al inicio" xr:uid="{78A3AE0D-13C7-4D63-BCFB-1511ABF1D31E}"/>
  </hyperlinks>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A983DA-7F37-41F7-B69C-A21B320F30C1}">
  <sheetPr>
    <tabColor theme="4" tint="0.79998168889431442"/>
  </sheetPr>
  <dimension ref="A1:N48"/>
  <sheetViews>
    <sheetView topLeftCell="J40" workbookViewId="0">
      <selection activeCell="P48" sqref="P48"/>
    </sheetView>
  </sheetViews>
  <sheetFormatPr defaultRowHeight="15"/>
  <cols>
    <col min="1" max="1" width="20.140625" customWidth="1"/>
    <col min="2" max="2" width="24" customWidth="1"/>
    <col min="3" max="3" width="19.42578125" customWidth="1"/>
    <col min="4" max="4" width="28" customWidth="1"/>
    <col min="5" max="5" width="26.7109375" customWidth="1"/>
    <col min="6" max="6" width="19.7109375" customWidth="1"/>
    <col min="7" max="7" width="23" customWidth="1"/>
    <col min="8" max="8" width="17" customWidth="1"/>
    <col min="9" max="9" width="25" customWidth="1"/>
    <col min="12" max="12" width="19.42578125" customWidth="1"/>
    <col min="13" max="13" width="14.28515625" customWidth="1"/>
  </cols>
  <sheetData>
    <row r="1" spans="1:14">
      <c r="A1" s="2540" t="s">
        <v>3113</v>
      </c>
      <c r="B1" s="2540"/>
      <c r="C1" s="2540"/>
      <c r="D1" s="2540"/>
      <c r="E1" s="2540"/>
      <c r="F1" s="2"/>
      <c r="G1" s="2"/>
      <c r="H1" s="2"/>
      <c r="I1" s="2"/>
      <c r="J1" s="2"/>
      <c r="K1" s="2"/>
      <c r="L1" s="2"/>
      <c r="M1" s="2"/>
      <c r="N1" s="2"/>
    </row>
    <row r="2" spans="1:14">
      <c r="A2" s="835" t="s">
        <v>60</v>
      </c>
      <c r="B2" s="2541" t="str">
        <f>Clases!A16</f>
        <v>Delivery</v>
      </c>
      <c r="C2" s="2541"/>
      <c r="D2" s="2541"/>
      <c r="E2" s="2542"/>
      <c r="F2" s="2"/>
      <c r="G2" s="2"/>
      <c r="H2" s="2"/>
      <c r="I2" s="2"/>
      <c r="J2" s="2"/>
      <c r="K2" s="2"/>
      <c r="L2" s="2"/>
      <c r="M2" s="2"/>
      <c r="N2" s="2"/>
    </row>
    <row r="3" spans="1:14">
      <c r="A3" s="836" t="s">
        <v>61</v>
      </c>
      <c r="B3" s="2538" t="s">
        <v>3016</v>
      </c>
      <c r="C3" s="2538"/>
      <c r="D3" s="2538"/>
      <c r="E3" s="2539"/>
      <c r="F3" s="2"/>
      <c r="G3" s="2"/>
      <c r="H3" s="2"/>
      <c r="I3" s="2"/>
      <c r="J3" s="2"/>
      <c r="K3" s="2"/>
      <c r="L3" s="2"/>
      <c r="M3" s="2"/>
      <c r="N3" s="2"/>
    </row>
    <row r="4" spans="1:14">
      <c r="A4" s="836" t="s">
        <v>150</v>
      </c>
      <c r="B4" s="2538" t="str">
        <f>Clases!C16</f>
        <v>Clase que representa el método de entrega o transporte.</v>
      </c>
      <c r="C4" s="2538"/>
      <c r="D4" s="2538"/>
      <c r="E4" s="2539"/>
      <c r="F4" s="2"/>
      <c r="G4" s="2"/>
      <c r="H4" s="2"/>
      <c r="I4" s="2"/>
      <c r="J4" s="2"/>
      <c r="K4" s="2"/>
      <c r="L4" s="2"/>
      <c r="M4" s="2"/>
      <c r="N4" s="2"/>
    </row>
    <row r="5" spans="1:14">
      <c r="A5" s="836" t="s">
        <v>3017</v>
      </c>
      <c r="B5" s="2538" t="s">
        <v>3114</v>
      </c>
      <c r="C5" s="2538"/>
      <c r="D5" s="2538"/>
      <c r="E5" s="2539"/>
      <c r="F5" s="2"/>
      <c r="G5" s="2"/>
      <c r="H5" s="2"/>
      <c r="I5" s="2"/>
      <c r="J5" s="2"/>
      <c r="K5" s="2"/>
      <c r="L5" s="2"/>
      <c r="M5" s="2"/>
      <c r="N5" s="2"/>
    </row>
    <row r="6" spans="1:14">
      <c r="A6" s="836" t="s">
        <v>3019</v>
      </c>
      <c r="B6" s="2538" t="s">
        <v>3020</v>
      </c>
      <c r="C6" s="2538"/>
      <c r="D6" s="2538"/>
      <c r="E6" s="2539"/>
      <c r="F6" s="2"/>
      <c r="G6" s="2"/>
      <c r="H6" s="2"/>
      <c r="I6" s="2"/>
      <c r="J6" s="2"/>
      <c r="K6" s="2"/>
      <c r="L6" s="2"/>
      <c r="M6" s="2"/>
      <c r="N6" s="2"/>
    </row>
    <row r="7" spans="1:14">
      <c r="A7" s="2675" t="s">
        <v>3021</v>
      </c>
      <c r="B7" s="2676"/>
      <c r="C7" s="2676"/>
      <c r="D7" s="2676"/>
      <c r="E7" s="2677"/>
      <c r="F7" s="837"/>
      <c r="G7" s="837"/>
      <c r="H7" s="837"/>
      <c r="I7" s="837"/>
      <c r="J7" s="837"/>
      <c r="K7" s="837"/>
      <c r="L7" s="837"/>
      <c r="M7" s="837"/>
      <c r="N7" s="837"/>
    </row>
    <row r="8" spans="1:14">
      <c r="A8" s="838" t="s">
        <v>3022</v>
      </c>
      <c r="B8" s="2676" t="s">
        <v>3023</v>
      </c>
      <c r="C8" s="2676"/>
      <c r="D8" s="2676"/>
      <c r="E8" s="839" t="s">
        <v>3024</v>
      </c>
      <c r="F8" s="837"/>
      <c r="G8" s="837"/>
      <c r="H8" s="837"/>
      <c r="I8" s="837"/>
      <c r="J8" s="837"/>
      <c r="K8" s="837"/>
      <c r="L8" s="837"/>
      <c r="M8" s="837"/>
      <c r="N8" s="837"/>
    </row>
    <row r="9" spans="1:14">
      <c r="A9" s="823" t="s">
        <v>3025</v>
      </c>
      <c r="B9" s="2538" t="s">
        <v>3664</v>
      </c>
      <c r="C9" s="2538"/>
      <c r="D9" s="2538"/>
      <c r="E9" s="824" t="s">
        <v>28</v>
      </c>
      <c r="F9" s="2"/>
      <c r="G9" s="2"/>
      <c r="H9" s="2"/>
      <c r="I9" s="2"/>
      <c r="J9" s="2"/>
      <c r="K9" s="2"/>
      <c r="L9" s="2"/>
      <c r="M9" s="2"/>
      <c r="N9" s="2"/>
    </row>
    <row r="10" spans="1:14">
      <c r="A10" s="1260" t="s">
        <v>3665</v>
      </c>
      <c r="B10" s="2731" t="s">
        <v>3666</v>
      </c>
      <c r="C10" s="2732"/>
      <c r="D10" s="2733"/>
      <c r="E10" s="1261" t="s">
        <v>14</v>
      </c>
      <c r="F10" s="2"/>
      <c r="G10" s="2"/>
      <c r="H10" s="2"/>
      <c r="I10" s="2"/>
      <c r="J10" s="2"/>
      <c r="K10" s="2"/>
      <c r="L10" s="2"/>
      <c r="M10" s="2"/>
      <c r="N10" s="2"/>
    </row>
    <row r="11" spans="1:14">
      <c r="A11" s="2678" t="s">
        <v>170</v>
      </c>
      <c r="B11" s="2679"/>
      <c r="C11" s="2679"/>
      <c r="D11" s="2679"/>
      <c r="E11" s="2679"/>
      <c r="F11" s="2679"/>
      <c r="G11" s="2679"/>
      <c r="H11" s="2679"/>
      <c r="I11" s="2679"/>
      <c r="J11" s="2679"/>
      <c r="K11" s="2679"/>
      <c r="L11" s="2679"/>
      <c r="M11" s="2679"/>
      <c r="N11" s="2680"/>
    </row>
    <row r="12" spans="1:14">
      <c r="A12" s="2671" t="s">
        <v>3029</v>
      </c>
      <c r="B12" s="2664" t="s">
        <v>2</v>
      </c>
      <c r="C12" s="2664" t="s">
        <v>178</v>
      </c>
      <c r="D12" s="2664"/>
      <c r="E12" s="2664" t="s">
        <v>3030</v>
      </c>
      <c r="F12" s="2664" t="s">
        <v>3031</v>
      </c>
      <c r="G12" s="2664" t="s">
        <v>140</v>
      </c>
      <c r="H12" s="2664"/>
      <c r="I12" s="2664"/>
      <c r="J12" s="2664" t="s">
        <v>3032</v>
      </c>
      <c r="K12" s="2664"/>
      <c r="L12" s="2664"/>
      <c r="M12" s="2664"/>
      <c r="N12" s="2666"/>
    </row>
    <row r="13" spans="1:14">
      <c r="A13" s="2671"/>
      <c r="B13" s="2664"/>
      <c r="C13" s="840" t="s">
        <v>178</v>
      </c>
      <c r="D13" s="840" t="s">
        <v>3033</v>
      </c>
      <c r="E13" s="2664"/>
      <c r="F13" s="2664"/>
      <c r="G13" s="2664"/>
      <c r="H13" s="2664"/>
      <c r="I13" s="2664"/>
      <c r="J13" s="2664"/>
      <c r="K13" s="2664"/>
      <c r="L13" s="2664"/>
      <c r="M13" s="2664"/>
      <c r="N13" s="2666"/>
    </row>
    <row r="14" spans="1:14">
      <c r="A14" s="1255" t="s">
        <v>3034</v>
      </c>
      <c r="B14" s="818" t="s">
        <v>100</v>
      </c>
      <c r="C14" s="818" t="s">
        <v>1826</v>
      </c>
      <c r="D14" s="818" t="s">
        <v>185</v>
      </c>
      <c r="E14" s="818" t="s">
        <v>3042</v>
      </c>
      <c r="F14" s="818" t="s">
        <v>3036</v>
      </c>
      <c r="G14" s="2538"/>
      <c r="H14" s="2538"/>
      <c r="I14" s="2538"/>
      <c r="J14" s="2538" t="s">
        <v>3667</v>
      </c>
      <c r="K14" s="2538"/>
      <c r="L14" s="2538"/>
      <c r="M14" s="2538"/>
      <c r="N14" s="2539"/>
    </row>
    <row r="15" spans="1:14">
      <c r="A15" s="1255" t="s">
        <v>3034</v>
      </c>
      <c r="B15" s="818" t="s">
        <v>3318</v>
      </c>
      <c r="C15" s="818" t="s">
        <v>3038</v>
      </c>
      <c r="D15" s="818"/>
      <c r="E15" s="818" t="s">
        <v>3020</v>
      </c>
      <c r="F15" s="818" t="s">
        <v>3036</v>
      </c>
      <c r="G15" s="2559"/>
      <c r="H15" s="2560"/>
      <c r="I15" s="2589"/>
      <c r="J15" s="2559" t="s">
        <v>3668</v>
      </c>
      <c r="K15" s="2560"/>
      <c r="L15" s="2560"/>
      <c r="M15" s="2560"/>
      <c r="N15" s="2561"/>
    </row>
    <row r="16" spans="1:14">
      <c r="A16" s="1255" t="s">
        <v>3034</v>
      </c>
      <c r="B16" s="818" t="s">
        <v>3320</v>
      </c>
      <c r="C16" s="818" t="s">
        <v>3105</v>
      </c>
      <c r="D16" s="818"/>
      <c r="E16" s="818" t="s">
        <v>3020</v>
      </c>
      <c r="F16" s="818" t="s">
        <v>3036</v>
      </c>
      <c r="G16" s="2559"/>
      <c r="H16" s="2560"/>
      <c r="I16" s="2589"/>
      <c r="J16" s="2559" t="s">
        <v>3340</v>
      </c>
      <c r="K16" s="2560"/>
      <c r="L16" s="2560"/>
      <c r="M16" s="2560"/>
      <c r="N16" s="2561"/>
    </row>
    <row r="17" spans="1:14">
      <c r="A17" s="1255" t="s">
        <v>3034</v>
      </c>
      <c r="B17" s="818" t="s">
        <v>3669</v>
      </c>
      <c r="C17" s="818" t="s">
        <v>1826</v>
      </c>
      <c r="D17" s="818" t="s">
        <v>185</v>
      </c>
      <c r="E17" s="818" t="s">
        <v>3020</v>
      </c>
      <c r="F17" s="818" t="s">
        <v>3036</v>
      </c>
      <c r="G17" s="2559"/>
      <c r="H17" s="2560"/>
      <c r="I17" s="2589"/>
      <c r="J17" s="2559" t="s">
        <v>3670</v>
      </c>
      <c r="K17" s="2560"/>
      <c r="L17" s="2560"/>
      <c r="M17" s="2560"/>
      <c r="N17" s="2561"/>
    </row>
    <row r="18" spans="1:14">
      <c r="A18" s="1255" t="s">
        <v>3034</v>
      </c>
      <c r="B18" s="818" t="s">
        <v>3671</v>
      </c>
      <c r="C18" s="818" t="s">
        <v>1826</v>
      </c>
      <c r="D18" s="818" t="s">
        <v>185</v>
      </c>
      <c r="E18" s="818" t="s">
        <v>3020</v>
      </c>
      <c r="F18" s="818" t="s">
        <v>3036</v>
      </c>
      <c r="G18" s="2559"/>
      <c r="H18" s="2560"/>
      <c r="I18" s="2589"/>
      <c r="J18" s="2559" t="s">
        <v>3672</v>
      </c>
      <c r="K18" s="2560"/>
      <c r="L18" s="2560"/>
      <c r="M18" s="2560"/>
      <c r="N18" s="2561"/>
    </row>
    <row r="19" spans="1:14">
      <c r="A19" s="1255" t="s">
        <v>3034</v>
      </c>
      <c r="B19" s="818" t="s">
        <v>3673</v>
      </c>
      <c r="C19" s="818" t="s">
        <v>3674</v>
      </c>
      <c r="D19" s="818"/>
      <c r="E19" s="818" t="s">
        <v>3020</v>
      </c>
      <c r="F19" s="818" t="s">
        <v>3036</v>
      </c>
      <c r="G19" s="2559"/>
      <c r="H19" s="2560"/>
      <c r="I19" s="2589"/>
      <c r="J19" s="2559" t="s">
        <v>3675</v>
      </c>
      <c r="K19" s="2560"/>
      <c r="L19" s="2560"/>
      <c r="M19" s="2560"/>
      <c r="N19" s="2561"/>
    </row>
    <row r="20" spans="1:14">
      <c r="A20" s="2690" t="s">
        <v>3046</v>
      </c>
      <c r="B20" s="2691"/>
      <c r="C20" s="2691"/>
      <c r="D20" s="2691"/>
      <c r="E20" s="2691"/>
      <c r="F20" s="2691"/>
      <c r="G20" s="2691"/>
      <c r="H20" s="2691"/>
      <c r="I20" s="2691"/>
      <c r="J20" s="2691"/>
      <c r="K20" s="2691"/>
      <c r="L20" s="2691"/>
      <c r="M20" s="2691"/>
      <c r="N20" s="2692"/>
    </row>
    <row r="21" spans="1:14">
      <c r="A21" s="2673" t="s">
        <v>3029</v>
      </c>
      <c r="B21" s="2661" t="s">
        <v>2</v>
      </c>
      <c r="C21" s="2661" t="s">
        <v>3047</v>
      </c>
      <c r="D21" s="2661" t="s">
        <v>3</v>
      </c>
      <c r="E21" s="2661" t="s">
        <v>3048</v>
      </c>
      <c r="F21" s="2661"/>
      <c r="G21" s="2661"/>
      <c r="H21" s="2661"/>
      <c r="I21" s="2661"/>
      <c r="J21" s="2661"/>
      <c r="K21" s="2661"/>
      <c r="L21" s="2661"/>
      <c r="M21" s="2661" t="s">
        <v>3049</v>
      </c>
      <c r="N21" s="2662"/>
    </row>
    <row r="22" spans="1:14">
      <c r="A22" s="2674"/>
      <c r="B22" s="2663"/>
      <c r="C22" s="2663"/>
      <c r="D22" s="2663"/>
      <c r="E22" s="1253" t="s">
        <v>2</v>
      </c>
      <c r="F22" s="1253" t="s">
        <v>178</v>
      </c>
      <c r="G22" s="1253" t="s">
        <v>3033</v>
      </c>
      <c r="H22" s="1253" t="s">
        <v>3050</v>
      </c>
      <c r="I22" s="1253" t="s">
        <v>3030</v>
      </c>
      <c r="J22" s="2663" t="s">
        <v>3</v>
      </c>
      <c r="K22" s="2663"/>
      <c r="L22" s="2663"/>
      <c r="M22" s="2661"/>
      <c r="N22" s="2662"/>
    </row>
    <row r="23" spans="1:14" ht="45" customHeight="1">
      <c r="A23" s="55" t="s">
        <v>3051</v>
      </c>
      <c r="B23" s="55" t="str">
        <f>B2</f>
        <v>Delivery</v>
      </c>
      <c r="C23" s="55" t="s">
        <v>3052</v>
      </c>
      <c r="D23" s="55" t="s">
        <v>3676</v>
      </c>
      <c r="E23" s="55"/>
      <c r="F23" s="55"/>
      <c r="G23" s="55"/>
      <c r="H23" s="55"/>
      <c r="I23" s="55"/>
      <c r="J23" s="2547"/>
      <c r="K23" s="2547"/>
      <c r="L23" s="2547"/>
      <c r="M23" s="2560"/>
      <c r="N23" s="2561"/>
    </row>
    <row r="24" spans="1:14" ht="48" customHeight="1">
      <c r="A24" s="2547" t="s">
        <v>3051</v>
      </c>
      <c r="B24" s="2547" t="str">
        <f>B2</f>
        <v>Delivery</v>
      </c>
      <c r="C24" s="2547" t="s">
        <v>3278</v>
      </c>
      <c r="D24" s="2547" t="s">
        <v>3677</v>
      </c>
      <c r="E24" s="55" t="s">
        <v>3318</v>
      </c>
      <c r="F24" s="55" t="s">
        <v>3038</v>
      </c>
      <c r="G24" s="55" t="s">
        <v>3678</v>
      </c>
      <c r="H24" s="55" t="s">
        <v>3281</v>
      </c>
      <c r="I24" s="55" t="s">
        <v>3020</v>
      </c>
      <c r="J24" s="2547" t="s">
        <v>3679</v>
      </c>
      <c r="K24" s="2547"/>
      <c r="L24" s="2547"/>
      <c r="M24" s="1189"/>
      <c r="N24" s="831"/>
    </row>
    <row r="25" spans="1:14" ht="48" customHeight="1">
      <c r="A25" s="2547"/>
      <c r="B25" s="2547"/>
      <c r="C25" s="2547"/>
      <c r="D25" s="2547"/>
      <c r="E25" s="55" t="s">
        <v>3669</v>
      </c>
      <c r="F25" s="55" t="s">
        <v>185</v>
      </c>
      <c r="G25" s="55" t="s">
        <v>3680</v>
      </c>
      <c r="H25" s="55" t="s">
        <v>3681</v>
      </c>
      <c r="I25" s="55" t="s">
        <v>3020</v>
      </c>
      <c r="J25" s="2547" t="s">
        <v>3594</v>
      </c>
      <c r="K25" s="2547"/>
      <c r="L25" s="2547"/>
      <c r="M25" s="1189"/>
      <c r="N25" s="831"/>
    </row>
    <row r="26" spans="1:14" ht="48" customHeight="1">
      <c r="A26" s="2547"/>
      <c r="B26" s="2547"/>
      <c r="C26" s="2547"/>
      <c r="D26" s="2547"/>
      <c r="E26" s="55" t="s">
        <v>3682</v>
      </c>
      <c r="F26" s="55" t="s">
        <v>185</v>
      </c>
      <c r="G26" s="55" t="s">
        <v>3683</v>
      </c>
      <c r="H26" s="55" t="s">
        <v>3681</v>
      </c>
      <c r="I26" s="55" t="s">
        <v>3020</v>
      </c>
      <c r="J26" s="2547" t="s">
        <v>3596</v>
      </c>
      <c r="K26" s="2547"/>
      <c r="L26" s="2547"/>
      <c r="M26" s="1189"/>
      <c r="N26" s="831"/>
    </row>
    <row r="27" spans="1:14">
      <c r="A27" s="2653" t="s">
        <v>3066</v>
      </c>
      <c r="B27" s="2654"/>
      <c r="C27" s="2654"/>
      <c r="D27" s="2654"/>
      <c r="E27" s="2654"/>
      <c r="F27" s="2654"/>
      <c r="G27" s="2654"/>
      <c r="H27" s="2654"/>
      <c r="I27" s="2654"/>
      <c r="J27" s="2654"/>
      <c r="K27" s="2654"/>
      <c r="L27" s="2654"/>
      <c r="M27" s="2655"/>
      <c r="N27" s="2656"/>
    </row>
    <row r="28" spans="1:14">
      <c r="A28" s="2657" t="s">
        <v>3029</v>
      </c>
      <c r="B28" s="2658" t="s">
        <v>2</v>
      </c>
      <c r="C28" s="2658" t="s">
        <v>3067</v>
      </c>
      <c r="D28" s="2658" t="s">
        <v>3068</v>
      </c>
      <c r="E28" s="2658" t="s">
        <v>3</v>
      </c>
      <c r="F28" s="2658" t="s">
        <v>3048</v>
      </c>
      <c r="G28" s="2658"/>
      <c r="H28" s="2658"/>
      <c r="I28" s="2658"/>
      <c r="J28" s="2658"/>
      <c r="K28" s="2658"/>
      <c r="L28" s="2658" t="s">
        <v>3069</v>
      </c>
      <c r="M28" s="2658"/>
      <c r="N28" s="2660" t="s">
        <v>3049</v>
      </c>
    </row>
    <row r="29" spans="1:14">
      <c r="A29" s="2730"/>
      <c r="B29" s="2659"/>
      <c r="C29" s="2659"/>
      <c r="D29" s="2659"/>
      <c r="E29" s="2659"/>
      <c r="F29" s="1262" t="s">
        <v>2</v>
      </c>
      <c r="G29" s="1262" t="s">
        <v>178</v>
      </c>
      <c r="H29" s="1262" t="s">
        <v>3033</v>
      </c>
      <c r="I29" s="1262" t="s">
        <v>3050</v>
      </c>
      <c r="J29" s="1262" t="s">
        <v>3030</v>
      </c>
      <c r="K29" s="1262" t="s">
        <v>3</v>
      </c>
      <c r="L29" s="1262" t="s">
        <v>178</v>
      </c>
      <c r="M29" s="1262" t="s">
        <v>3033</v>
      </c>
      <c r="N29" s="2727"/>
    </row>
    <row r="30" spans="1:14" ht="29.25">
      <c r="A30" s="963" t="s">
        <v>3051</v>
      </c>
      <c r="B30" s="963" t="s">
        <v>3070</v>
      </c>
      <c r="C30" s="963" t="s">
        <v>3071</v>
      </c>
      <c r="D30" s="963" t="s">
        <v>3020</v>
      </c>
      <c r="E30" s="111" t="s">
        <v>3684</v>
      </c>
      <c r="F30" s="963"/>
      <c r="G30" s="963"/>
      <c r="H30" s="963"/>
      <c r="I30" s="963"/>
      <c r="J30" s="963"/>
      <c r="K30" s="963"/>
      <c r="L30" s="963" t="s">
        <v>185</v>
      </c>
      <c r="M30" s="963"/>
      <c r="N30" s="963"/>
    </row>
    <row r="31" spans="1:14" ht="29.25">
      <c r="A31" s="963" t="s">
        <v>3051</v>
      </c>
      <c r="B31" s="963" t="s">
        <v>3073</v>
      </c>
      <c r="C31" s="963" t="s">
        <v>3074</v>
      </c>
      <c r="D31" s="963" t="s">
        <v>3020</v>
      </c>
      <c r="E31" s="111" t="s">
        <v>3685</v>
      </c>
      <c r="F31" s="963" t="s">
        <v>100</v>
      </c>
      <c r="G31" s="963" t="s">
        <v>185</v>
      </c>
      <c r="H31" s="963" t="s">
        <v>3076</v>
      </c>
      <c r="I31" s="963" t="s">
        <v>3681</v>
      </c>
      <c r="J31" s="963" t="s">
        <v>3042</v>
      </c>
      <c r="K31" s="963"/>
      <c r="L31" s="963" t="s">
        <v>3084</v>
      </c>
      <c r="M31" s="963"/>
      <c r="N31" s="963"/>
    </row>
    <row r="32" spans="1:14" ht="29.25">
      <c r="A32" s="963" t="s">
        <v>3051</v>
      </c>
      <c r="B32" s="963" t="s">
        <v>3354</v>
      </c>
      <c r="C32" s="963" t="s">
        <v>3071</v>
      </c>
      <c r="D32" s="963" t="s">
        <v>3020</v>
      </c>
      <c r="E32" s="111" t="s">
        <v>3686</v>
      </c>
      <c r="F32" s="963"/>
      <c r="G32" s="963"/>
      <c r="H32" s="963"/>
      <c r="I32" s="963"/>
      <c r="J32" s="963"/>
      <c r="K32" s="963"/>
      <c r="L32" s="963" t="s">
        <v>3056</v>
      </c>
      <c r="M32" s="963"/>
      <c r="N32" s="963"/>
    </row>
    <row r="33" spans="1:14" ht="29.25">
      <c r="A33" s="963" t="s">
        <v>3051</v>
      </c>
      <c r="B33" s="963" t="s">
        <v>3356</v>
      </c>
      <c r="C33" s="963" t="s">
        <v>3074</v>
      </c>
      <c r="D33" s="963" t="s">
        <v>3020</v>
      </c>
      <c r="E33" s="111" t="s">
        <v>3687</v>
      </c>
      <c r="F33" s="963" t="s">
        <v>3318</v>
      </c>
      <c r="G33" s="963" t="s">
        <v>3056</v>
      </c>
      <c r="H33" s="963" t="s">
        <v>3688</v>
      </c>
      <c r="I33" s="963" t="s">
        <v>3681</v>
      </c>
      <c r="J33" s="963" t="s">
        <v>3020</v>
      </c>
      <c r="K33" s="963"/>
      <c r="L33" s="963" t="s">
        <v>3084</v>
      </c>
      <c r="M33" s="963"/>
      <c r="N33" s="963"/>
    </row>
    <row r="34" spans="1:14" ht="29.25">
      <c r="A34" s="963" t="s">
        <v>3051</v>
      </c>
      <c r="B34" s="963" t="s">
        <v>3358</v>
      </c>
      <c r="C34" s="963" t="s">
        <v>3071</v>
      </c>
      <c r="D34" s="963" t="s">
        <v>3020</v>
      </c>
      <c r="E34" s="111" t="s">
        <v>3689</v>
      </c>
      <c r="F34" s="963"/>
      <c r="G34" s="963"/>
      <c r="H34" s="963"/>
      <c r="I34" s="963"/>
      <c r="J34" s="963"/>
      <c r="K34" s="963"/>
      <c r="L34" s="963" t="s">
        <v>3105</v>
      </c>
      <c r="M34" s="963"/>
      <c r="N34" s="963"/>
    </row>
    <row r="35" spans="1:14" ht="29.25">
      <c r="A35" s="963" t="s">
        <v>3051</v>
      </c>
      <c r="B35" s="963" t="s">
        <v>3360</v>
      </c>
      <c r="C35" s="963" t="s">
        <v>3074</v>
      </c>
      <c r="D35" s="963" t="s">
        <v>3020</v>
      </c>
      <c r="E35" s="111" t="s">
        <v>3690</v>
      </c>
      <c r="F35" s="963" t="s">
        <v>3320</v>
      </c>
      <c r="G35" s="963" t="s">
        <v>2490</v>
      </c>
      <c r="H35" s="963" t="s">
        <v>3362</v>
      </c>
      <c r="I35" s="963" t="s">
        <v>3681</v>
      </c>
      <c r="J35" s="963" t="s">
        <v>3020</v>
      </c>
      <c r="K35" s="963"/>
      <c r="L35" s="963" t="s">
        <v>3084</v>
      </c>
      <c r="M35" s="963"/>
      <c r="N35" s="963"/>
    </row>
    <row r="36" spans="1:14" ht="29.25">
      <c r="A36" s="963" t="s">
        <v>3051</v>
      </c>
      <c r="B36" s="963" t="s">
        <v>3691</v>
      </c>
      <c r="C36" s="963" t="s">
        <v>3071</v>
      </c>
      <c r="D36" s="963" t="s">
        <v>3020</v>
      </c>
      <c r="E36" s="111" t="s">
        <v>3692</v>
      </c>
      <c r="F36" s="963"/>
      <c r="G36" s="963"/>
      <c r="H36" s="963"/>
      <c r="I36" s="963"/>
      <c r="J36" s="963"/>
      <c r="K36" s="963"/>
      <c r="L36" s="963" t="s">
        <v>185</v>
      </c>
      <c r="M36" s="963"/>
      <c r="N36" s="963"/>
    </row>
    <row r="37" spans="1:14" ht="29.25">
      <c r="A37" s="963" t="s">
        <v>3051</v>
      </c>
      <c r="B37" s="963" t="s">
        <v>3693</v>
      </c>
      <c r="C37" s="963" t="s">
        <v>3074</v>
      </c>
      <c r="D37" s="963" t="s">
        <v>3020</v>
      </c>
      <c r="E37" s="111" t="s">
        <v>3694</v>
      </c>
      <c r="F37" s="963" t="s">
        <v>3669</v>
      </c>
      <c r="G37" s="963" t="s">
        <v>185</v>
      </c>
      <c r="H37" s="963" t="s">
        <v>3695</v>
      </c>
      <c r="I37" s="963" t="s">
        <v>3681</v>
      </c>
      <c r="J37" s="963" t="s">
        <v>3020</v>
      </c>
      <c r="K37" s="963"/>
      <c r="L37" s="963" t="s">
        <v>3084</v>
      </c>
      <c r="M37" s="963"/>
      <c r="N37" s="963"/>
    </row>
    <row r="38" spans="1:14" ht="29.25">
      <c r="A38" s="963" t="s">
        <v>3051</v>
      </c>
      <c r="B38" s="963" t="s">
        <v>3696</v>
      </c>
      <c r="C38" s="963" t="s">
        <v>3071</v>
      </c>
      <c r="D38" s="963" t="s">
        <v>3020</v>
      </c>
      <c r="E38" s="111" t="s">
        <v>3697</v>
      </c>
      <c r="F38" s="963"/>
      <c r="G38" s="963"/>
      <c r="H38" s="963"/>
      <c r="I38" s="963"/>
      <c r="J38" s="963"/>
      <c r="K38" s="963"/>
      <c r="L38" s="963" t="s">
        <v>185</v>
      </c>
      <c r="M38" s="963"/>
      <c r="N38" s="963"/>
    </row>
    <row r="39" spans="1:14" ht="29.25">
      <c r="A39" s="963" t="s">
        <v>3051</v>
      </c>
      <c r="B39" s="963" t="s">
        <v>3698</v>
      </c>
      <c r="C39" s="963" t="s">
        <v>3074</v>
      </c>
      <c r="D39" s="963" t="s">
        <v>3020</v>
      </c>
      <c r="E39" s="111" t="s">
        <v>3699</v>
      </c>
      <c r="F39" s="963" t="s">
        <v>3671</v>
      </c>
      <c r="G39" s="963" t="s">
        <v>185</v>
      </c>
      <c r="H39" s="963" t="s">
        <v>3695</v>
      </c>
      <c r="I39" s="963" t="s">
        <v>3681</v>
      </c>
      <c r="J39" s="963" t="s">
        <v>3020</v>
      </c>
      <c r="K39" s="963"/>
      <c r="L39" s="963" t="s">
        <v>3084</v>
      </c>
      <c r="M39" s="963"/>
      <c r="N39" s="963"/>
    </row>
    <row r="40" spans="1:14" ht="29.25">
      <c r="A40" s="963" t="s">
        <v>3051</v>
      </c>
      <c r="B40" s="963" t="s">
        <v>3700</v>
      </c>
      <c r="C40" s="963" t="s">
        <v>3071</v>
      </c>
      <c r="D40" s="963" t="s">
        <v>3020</v>
      </c>
      <c r="E40" s="111" t="s">
        <v>3701</v>
      </c>
      <c r="F40" s="963"/>
      <c r="G40" s="963"/>
      <c r="H40" s="963"/>
      <c r="I40" s="963"/>
      <c r="J40" s="963"/>
      <c r="K40" s="963"/>
      <c r="L40" s="963" t="s">
        <v>3702</v>
      </c>
      <c r="M40" s="963"/>
      <c r="N40" s="963"/>
    </row>
    <row r="41" spans="1:14" ht="29.25">
      <c r="A41" s="963" t="s">
        <v>3051</v>
      </c>
      <c r="B41" s="963" t="s">
        <v>3703</v>
      </c>
      <c r="C41" s="963" t="s">
        <v>3074</v>
      </c>
      <c r="D41" s="963" t="s">
        <v>3020</v>
      </c>
      <c r="E41" s="111" t="s">
        <v>3704</v>
      </c>
      <c r="F41" s="963" t="s">
        <v>3673</v>
      </c>
      <c r="G41" s="963" t="s">
        <v>3674</v>
      </c>
      <c r="H41" s="963" t="s">
        <v>3705</v>
      </c>
      <c r="I41" s="963" t="s">
        <v>3681</v>
      </c>
      <c r="J41" s="963" t="s">
        <v>3020</v>
      </c>
      <c r="K41" s="963"/>
      <c r="L41" s="963" t="s">
        <v>3084</v>
      </c>
      <c r="M41" s="963"/>
      <c r="N41" s="963"/>
    </row>
    <row r="42" spans="1:14">
      <c r="A42" s="2728" t="s">
        <v>3101</v>
      </c>
      <c r="B42" s="2645"/>
      <c r="C42" s="2645"/>
      <c r="D42" s="2645"/>
      <c r="E42" s="2645"/>
      <c r="F42" s="2645"/>
      <c r="G42" s="2645"/>
      <c r="H42" s="2645"/>
      <c r="I42" s="2645"/>
      <c r="J42" s="2645"/>
      <c r="K42" s="2645"/>
      <c r="L42" s="2645"/>
      <c r="M42" s="2645"/>
      <c r="N42" s="2729"/>
    </row>
    <row r="43" spans="1:14">
      <c r="A43" s="2647" t="s">
        <v>3029</v>
      </c>
      <c r="B43" s="2649" t="s">
        <v>2</v>
      </c>
      <c r="C43" s="2649" t="s">
        <v>3102</v>
      </c>
      <c r="D43" s="2649" t="s">
        <v>3068</v>
      </c>
      <c r="E43" s="2649" t="s">
        <v>3</v>
      </c>
      <c r="F43" s="2649" t="s">
        <v>3048</v>
      </c>
      <c r="G43" s="2649"/>
      <c r="H43" s="2649"/>
      <c r="I43" s="2649"/>
      <c r="J43" s="2649"/>
      <c r="K43" s="2649"/>
      <c r="L43" s="2649" t="s">
        <v>3069</v>
      </c>
      <c r="M43" s="2649"/>
      <c r="N43" s="2651" t="s">
        <v>3049</v>
      </c>
    </row>
    <row r="44" spans="1:14">
      <c r="A44" s="2648"/>
      <c r="B44" s="2650"/>
      <c r="C44" s="2650"/>
      <c r="D44" s="2650"/>
      <c r="E44" s="2650"/>
      <c r="F44" s="1254" t="s">
        <v>2</v>
      </c>
      <c r="G44" s="1254" t="s">
        <v>178</v>
      </c>
      <c r="H44" s="1254" t="s">
        <v>3033</v>
      </c>
      <c r="I44" s="1254" t="s">
        <v>3050</v>
      </c>
      <c r="J44" s="1254" t="s">
        <v>3030</v>
      </c>
      <c r="K44" s="1254" t="s">
        <v>3</v>
      </c>
      <c r="L44" s="1254" t="s">
        <v>178</v>
      </c>
      <c r="M44" s="1254" t="s">
        <v>3033</v>
      </c>
      <c r="N44" s="2652"/>
    </row>
    <row r="45" spans="1:14" ht="43.5">
      <c r="A45" s="1223" t="s">
        <v>3051</v>
      </c>
      <c r="B45" s="1223" t="s">
        <v>3706</v>
      </c>
      <c r="C45" s="1223" t="s">
        <v>3036</v>
      </c>
      <c r="D45" s="1223" t="s">
        <v>3020</v>
      </c>
      <c r="E45" s="55" t="s">
        <v>3707</v>
      </c>
      <c r="F45" s="1223"/>
      <c r="G45" s="1223"/>
      <c r="H45" s="1223"/>
      <c r="I45" s="1223"/>
      <c r="J45" s="1223"/>
      <c r="K45" s="1223"/>
      <c r="L45" s="1223" t="s">
        <v>3084</v>
      </c>
      <c r="M45" s="1223"/>
      <c r="N45" s="1223"/>
    </row>
    <row r="46" spans="1:14" ht="43.5">
      <c r="A46" s="1223" t="s">
        <v>3051</v>
      </c>
      <c r="B46" s="1223" t="s">
        <v>3708</v>
      </c>
      <c r="C46" s="1223" t="s">
        <v>3036</v>
      </c>
      <c r="D46" s="1223" t="s">
        <v>3020</v>
      </c>
      <c r="E46" s="55" t="s">
        <v>3709</v>
      </c>
      <c r="F46" s="1223"/>
      <c r="G46" s="1223"/>
      <c r="H46" s="1223"/>
      <c r="I46" s="1223"/>
      <c r="J46" s="1223"/>
      <c r="K46" s="1223"/>
      <c r="L46" s="1223" t="s">
        <v>3105</v>
      </c>
      <c r="M46" s="1223" t="s">
        <v>3574</v>
      </c>
      <c r="N46" s="1223"/>
    </row>
    <row r="47" spans="1:14" ht="43.5">
      <c r="A47" s="1223" t="s">
        <v>3051</v>
      </c>
      <c r="B47" s="1223" t="s">
        <v>3710</v>
      </c>
      <c r="C47" s="1223" t="s">
        <v>3036</v>
      </c>
      <c r="D47" s="1223" t="s">
        <v>3020</v>
      </c>
      <c r="E47" s="55" t="s">
        <v>3711</v>
      </c>
      <c r="F47" s="1223" t="s">
        <v>3712</v>
      </c>
      <c r="G47" s="1223" t="s">
        <v>14</v>
      </c>
      <c r="H47" s="1223" t="s">
        <v>3713</v>
      </c>
      <c r="I47" s="1223" t="s">
        <v>3681</v>
      </c>
      <c r="J47" s="1223" t="s">
        <v>3020</v>
      </c>
      <c r="K47" s="1223"/>
      <c r="L47" s="1223" t="s">
        <v>3084</v>
      </c>
      <c r="M47" s="1223"/>
      <c r="N47" s="1223"/>
    </row>
    <row r="48" spans="1:14" ht="29.25">
      <c r="A48" s="1223" t="s">
        <v>3051</v>
      </c>
      <c r="B48" s="1223" t="s">
        <v>3714</v>
      </c>
      <c r="C48" s="1223" t="s">
        <v>3036</v>
      </c>
      <c r="D48" s="1223" t="s">
        <v>3020</v>
      </c>
      <c r="E48" s="55" t="s">
        <v>3715</v>
      </c>
      <c r="F48" s="1223"/>
      <c r="G48" s="1223"/>
      <c r="H48" s="1223"/>
      <c r="I48" s="1223"/>
      <c r="J48" s="1223"/>
      <c r="K48" s="1223"/>
      <c r="L48" s="1223" t="s">
        <v>3038</v>
      </c>
      <c r="M48" s="1223" t="s">
        <v>3433</v>
      </c>
      <c r="N48" s="1223"/>
    </row>
  </sheetData>
  <mergeCells count="65">
    <mergeCell ref="B6:E6"/>
    <mergeCell ref="A1:E1"/>
    <mergeCell ref="B2:E2"/>
    <mergeCell ref="B3:E3"/>
    <mergeCell ref="B4:E4"/>
    <mergeCell ref="B5:E5"/>
    <mergeCell ref="A7:E7"/>
    <mergeCell ref="B8:D8"/>
    <mergeCell ref="B9:D9"/>
    <mergeCell ref="A11:N11"/>
    <mergeCell ref="A12:A13"/>
    <mergeCell ref="B12:B13"/>
    <mergeCell ref="C12:D12"/>
    <mergeCell ref="E12:E13"/>
    <mergeCell ref="F12:F13"/>
    <mergeCell ref="G12:I13"/>
    <mergeCell ref="J12:N13"/>
    <mergeCell ref="B10:D10"/>
    <mergeCell ref="G14:I14"/>
    <mergeCell ref="J14:N14"/>
    <mergeCell ref="A20:N20"/>
    <mergeCell ref="F28:K28"/>
    <mergeCell ref="M21:N22"/>
    <mergeCell ref="J22:L22"/>
    <mergeCell ref="J23:L23"/>
    <mergeCell ref="M23:N23"/>
    <mergeCell ref="J24:L24"/>
    <mergeCell ref="A27:N27"/>
    <mergeCell ref="A21:A22"/>
    <mergeCell ref="B21:B22"/>
    <mergeCell ref="C21:C22"/>
    <mergeCell ref="D21:D22"/>
    <mergeCell ref="E21:L21"/>
    <mergeCell ref="G15:I15"/>
    <mergeCell ref="N43:N44"/>
    <mergeCell ref="L28:M28"/>
    <mergeCell ref="N28:N29"/>
    <mergeCell ref="A42:N42"/>
    <mergeCell ref="A43:A44"/>
    <mergeCell ref="B43:B44"/>
    <mergeCell ref="C43:C44"/>
    <mergeCell ref="D43:D44"/>
    <mergeCell ref="E43:E44"/>
    <mergeCell ref="F43:K43"/>
    <mergeCell ref="L43:M43"/>
    <mergeCell ref="A28:A29"/>
    <mergeCell ref="B28:B29"/>
    <mergeCell ref="C28:C29"/>
    <mergeCell ref="D28:D29"/>
    <mergeCell ref="E28:E29"/>
    <mergeCell ref="G16:I16"/>
    <mergeCell ref="G17:I17"/>
    <mergeCell ref="G18:I18"/>
    <mergeCell ref="G19:I19"/>
    <mergeCell ref="J15:N15"/>
    <mergeCell ref="J16:N16"/>
    <mergeCell ref="J17:N17"/>
    <mergeCell ref="J18:N18"/>
    <mergeCell ref="J19:N19"/>
    <mergeCell ref="A24:A26"/>
    <mergeCell ref="B24:B26"/>
    <mergeCell ref="C24:C26"/>
    <mergeCell ref="D24:D26"/>
    <mergeCell ref="J25:L25"/>
    <mergeCell ref="J26:L26"/>
  </mergeCells>
  <hyperlinks>
    <hyperlink ref="A1:E1" location="Clases!A1" display="&lt;-Volver al inicio" xr:uid="{4A6353C4-DB28-473E-B4F9-D0DD8C45390C}"/>
  </hyperlinks>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FD07C0-E960-4F0E-8911-424380127FD1}">
  <sheetPr>
    <tabColor theme="4" tint="0.79998168889431442"/>
  </sheetPr>
  <dimension ref="A1:N52"/>
  <sheetViews>
    <sheetView topLeftCell="I47" workbookViewId="0">
      <selection activeCell="O55" sqref="O55"/>
    </sheetView>
  </sheetViews>
  <sheetFormatPr defaultRowHeight="15"/>
  <cols>
    <col min="1" max="1" width="24.28515625" customWidth="1"/>
    <col min="2" max="2" width="22.28515625" customWidth="1"/>
    <col min="3" max="3" width="15" customWidth="1"/>
    <col min="4" max="4" width="26" customWidth="1"/>
    <col min="5" max="5" width="28.85546875" customWidth="1"/>
    <col min="10" max="10" width="12.7109375" customWidth="1"/>
    <col min="11" max="11" width="14.42578125" customWidth="1"/>
    <col min="12" max="12" width="13.42578125" customWidth="1"/>
    <col min="14" max="14" width="16.42578125" customWidth="1"/>
  </cols>
  <sheetData>
    <row r="1" spans="1:14">
      <c r="A1" s="2540" t="s">
        <v>3113</v>
      </c>
      <c r="B1" s="2540"/>
      <c r="C1" s="2540"/>
      <c r="D1" s="2540"/>
      <c r="E1" s="2540"/>
      <c r="F1" s="2"/>
      <c r="G1" s="2"/>
      <c r="H1" s="2"/>
      <c r="I1" s="2"/>
      <c r="J1" s="2"/>
      <c r="K1" s="2"/>
      <c r="L1" s="2"/>
      <c r="M1" s="2"/>
      <c r="N1" s="2"/>
    </row>
    <row r="2" spans="1:14">
      <c r="A2" s="835" t="s">
        <v>60</v>
      </c>
      <c r="B2" s="2541" t="str">
        <f>Clases!A17</f>
        <v>DireccionEntrega</v>
      </c>
      <c r="C2" s="2541"/>
      <c r="D2" s="2541"/>
      <c r="E2" s="2542"/>
      <c r="F2" s="2"/>
      <c r="G2" s="2"/>
      <c r="H2" s="2"/>
      <c r="I2" s="2"/>
      <c r="J2" s="2"/>
      <c r="K2" s="2"/>
      <c r="L2" s="2"/>
      <c r="M2" s="2"/>
      <c r="N2" s="2"/>
    </row>
    <row r="3" spans="1:14">
      <c r="A3" s="836" t="s">
        <v>61</v>
      </c>
      <c r="B3" s="2538" t="s">
        <v>3016</v>
      </c>
      <c r="C3" s="2538"/>
      <c r="D3" s="2538"/>
      <c r="E3" s="2539"/>
      <c r="F3" s="2"/>
      <c r="G3" s="2"/>
      <c r="H3" s="2"/>
      <c r="I3" s="2"/>
      <c r="J3" s="2"/>
      <c r="K3" s="2"/>
      <c r="L3" s="2"/>
      <c r="M3" s="2"/>
      <c r="N3" s="2"/>
    </row>
    <row r="4" spans="1:14">
      <c r="A4" s="836" t="s">
        <v>150</v>
      </c>
      <c r="B4" s="2538" t="str">
        <f>Clases!C17</f>
        <v>Clase que representa la dirección donde se realiza la entrega.</v>
      </c>
      <c r="C4" s="2538"/>
      <c r="D4" s="2538"/>
      <c r="E4" s="2539"/>
      <c r="F4" s="2"/>
      <c r="G4" s="2"/>
      <c r="H4" s="2"/>
      <c r="I4" s="2"/>
      <c r="J4" s="2"/>
      <c r="K4" s="2"/>
      <c r="L4" s="2"/>
      <c r="M4" s="2"/>
      <c r="N4" s="2"/>
    </row>
    <row r="5" spans="1:14">
      <c r="A5" s="836" t="s">
        <v>3017</v>
      </c>
      <c r="B5" s="2538" t="s">
        <v>3114</v>
      </c>
      <c r="C5" s="2538"/>
      <c r="D5" s="2538"/>
      <c r="E5" s="2539"/>
      <c r="F5" s="2"/>
      <c r="G5" s="2"/>
      <c r="H5" s="2"/>
      <c r="I5" s="2"/>
      <c r="J5" s="2"/>
      <c r="K5" s="2"/>
      <c r="L5" s="2"/>
      <c r="M5" s="2"/>
      <c r="N5" s="2"/>
    </row>
    <row r="6" spans="1:14">
      <c r="A6" s="836" t="s">
        <v>3019</v>
      </c>
      <c r="B6" s="2538" t="s">
        <v>3020</v>
      </c>
      <c r="C6" s="2538"/>
      <c r="D6" s="2538"/>
      <c r="E6" s="2539"/>
      <c r="F6" s="2"/>
      <c r="G6" s="2"/>
      <c r="H6" s="2"/>
      <c r="I6" s="2"/>
      <c r="J6" s="2"/>
      <c r="K6" s="2"/>
      <c r="L6" s="2"/>
      <c r="M6" s="2"/>
      <c r="N6" s="2"/>
    </row>
    <row r="7" spans="1:14">
      <c r="A7" s="2675" t="s">
        <v>3021</v>
      </c>
      <c r="B7" s="2676"/>
      <c r="C7" s="2676"/>
      <c r="D7" s="2676"/>
      <c r="E7" s="2677"/>
      <c r="F7" s="837"/>
      <c r="G7" s="837"/>
      <c r="H7" s="837"/>
      <c r="I7" s="837"/>
      <c r="J7" s="837"/>
      <c r="K7" s="837"/>
      <c r="L7" s="837"/>
      <c r="M7" s="837"/>
      <c r="N7" s="837"/>
    </row>
    <row r="8" spans="1:14">
      <c r="A8" s="838" t="s">
        <v>3022</v>
      </c>
      <c r="B8" s="2676" t="s">
        <v>3023</v>
      </c>
      <c r="C8" s="2676"/>
      <c r="D8" s="2676"/>
      <c r="E8" s="839" t="s">
        <v>3024</v>
      </c>
      <c r="F8" s="837"/>
      <c r="G8" s="837"/>
      <c r="H8" s="837"/>
      <c r="I8" s="837"/>
      <c r="J8" s="837"/>
      <c r="K8" s="837"/>
      <c r="L8" s="837"/>
      <c r="M8" s="837"/>
      <c r="N8" s="837"/>
    </row>
    <row r="9" spans="1:14">
      <c r="A9" s="823" t="s">
        <v>3025</v>
      </c>
      <c r="B9" s="2538" t="s">
        <v>3026</v>
      </c>
      <c r="C9" s="2538"/>
      <c r="D9" s="2538"/>
      <c r="E9" s="824" t="s">
        <v>8</v>
      </c>
      <c r="F9" s="2"/>
      <c r="G9" s="2"/>
      <c r="H9" s="2"/>
      <c r="I9" s="2"/>
      <c r="J9" s="2"/>
      <c r="K9" s="2"/>
      <c r="L9" s="2"/>
      <c r="M9" s="2"/>
      <c r="N9" s="2"/>
    </row>
    <row r="10" spans="1:14">
      <c r="A10" s="1260" t="s">
        <v>3025</v>
      </c>
      <c r="B10" s="2731" t="s">
        <v>3026</v>
      </c>
      <c r="C10" s="2732"/>
      <c r="D10" s="2733"/>
      <c r="E10" s="1261" t="s">
        <v>86</v>
      </c>
      <c r="F10" s="2"/>
      <c r="G10" s="2"/>
      <c r="H10" s="2"/>
      <c r="I10" s="2"/>
      <c r="J10" s="2"/>
      <c r="K10" s="2"/>
      <c r="L10" s="2"/>
      <c r="M10" s="2"/>
      <c r="N10" s="2"/>
    </row>
    <row r="11" spans="1:14">
      <c r="A11" s="2678" t="s">
        <v>170</v>
      </c>
      <c r="B11" s="2679"/>
      <c r="C11" s="2679"/>
      <c r="D11" s="2679"/>
      <c r="E11" s="2679"/>
      <c r="F11" s="2679"/>
      <c r="G11" s="2679"/>
      <c r="H11" s="2679"/>
      <c r="I11" s="2679"/>
      <c r="J11" s="2679"/>
      <c r="K11" s="2679"/>
      <c r="L11" s="2679"/>
      <c r="M11" s="2679"/>
      <c r="N11" s="2680"/>
    </row>
    <row r="12" spans="1:14">
      <c r="A12" s="2671" t="s">
        <v>3029</v>
      </c>
      <c r="B12" s="2664" t="s">
        <v>2</v>
      </c>
      <c r="C12" s="2664" t="s">
        <v>178</v>
      </c>
      <c r="D12" s="2664"/>
      <c r="E12" s="2664" t="s">
        <v>3030</v>
      </c>
      <c r="F12" s="2664" t="s">
        <v>3031</v>
      </c>
      <c r="G12" s="2664" t="s">
        <v>140</v>
      </c>
      <c r="H12" s="2664"/>
      <c r="I12" s="2664"/>
      <c r="J12" s="2664" t="s">
        <v>3032</v>
      </c>
      <c r="K12" s="2664"/>
      <c r="L12" s="2664"/>
      <c r="M12" s="2664"/>
      <c r="N12" s="2666"/>
    </row>
    <row r="13" spans="1:14">
      <c r="A13" s="2671"/>
      <c r="B13" s="2664"/>
      <c r="C13" s="840" t="s">
        <v>178</v>
      </c>
      <c r="D13" s="840" t="s">
        <v>3033</v>
      </c>
      <c r="E13" s="2664"/>
      <c r="F13" s="2664"/>
      <c r="G13" s="2664"/>
      <c r="H13" s="2664"/>
      <c r="I13" s="2664"/>
      <c r="J13" s="2664"/>
      <c r="K13" s="2664"/>
      <c r="L13" s="2664"/>
      <c r="M13" s="2664"/>
      <c r="N13" s="2666"/>
    </row>
    <row r="14" spans="1:14">
      <c r="A14" s="1255" t="s">
        <v>3034</v>
      </c>
      <c r="B14" s="818" t="s">
        <v>100</v>
      </c>
      <c r="C14" s="818" t="s">
        <v>1826</v>
      </c>
      <c r="D14" s="818" t="s">
        <v>185</v>
      </c>
      <c r="E14" s="818" t="s">
        <v>3042</v>
      </c>
      <c r="F14" s="818" t="s">
        <v>3036</v>
      </c>
      <c r="G14" s="2538"/>
      <c r="H14" s="2538"/>
      <c r="I14" s="2538"/>
      <c r="J14" s="2538" t="s">
        <v>3716</v>
      </c>
      <c r="K14" s="2538"/>
      <c r="L14" s="2538"/>
      <c r="M14" s="2538"/>
      <c r="N14" s="2539"/>
    </row>
    <row r="15" spans="1:14">
      <c r="A15" s="1255" t="s">
        <v>3034</v>
      </c>
      <c r="B15" s="818" t="s">
        <v>3717</v>
      </c>
      <c r="C15" s="818" t="s">
        <v>1826</v>
      </c>
      <c r="D15" s="818" t="s">
        <v>185</v>
      </c>
      <c r="E15" s="818" t="s">
        <v>3020</v>
      </c>
      <c r="F15" s="818" t="s">
        <v>3036</v>
      </c>
      <c r="G15" s="2586"/>
      <c r="H15" s="2587"/>
      <c r="I15" s="2588"/>
      <c r="J15" s="2559" t="s">
        <v>3718</v>
      </c>
      <c r="K15" s="2560"/>
      <c r="L15" s="2560"/>
      <c r="M15" s="2560"/>
      <c r="N15" s="2561"/>
    </row>
    <row r="16" spans="1:14">
      <c r="A16" s="1255" t="s">
        <v>3034</v>
      </c>
      <c r="B16" s="818" t="s">
        <v>103</v>
      </c>
      <c r="C16" s="818" t="s">
        <v>3056</v>
      </c>
      <c r="D16" s="818"/>
      <c r="E16" s="818" t="s">
        <v>3020</v>
      </c>
      <c r="F16" s="818" t="s">
        <v>3036</v>
      </c>
      <c r="G16" s="2559"/>
      <c r="H16" s="2560"/>
      <c r="I16" s="2589"/>
      <c r="J16" s="2559" t="s">
        <v>3719</v>
      </c>
      <c r="K16" s="2560"/>
      <c r="L16" s="2560"/>
      <c r="M16" s="2560"/>
      <c r="N16" s="2561"/>
    </row>
    <row r="17" spans="1:14">
      <c r="A17" s="1255" t="s">
        <v>3034</v>
      </c>
      <c r="B17" s="818" t="s">
        <v>3720</v>
      </c>
      <c r="C17" s="818" t="s">
        <v>3056</v>
      </c>
      <c r="D17" s="818"/>
      <c r="E17" s="818" t="s">
        <v>3020</v>
      </c>
      <c r="F17" s="818" t="s">
        <v>3036</v>
      </c>
      <c r="G17" s="2559"/>
      <c r="H17" s="2560"/>
      <c r="I17" s="2589"/>
      <c r="J17" s="2559" t="s">
        <v>3721</v>
      </c>
      <c r="K17" s="2560"/>
      <c r="L17" s="2560"/>
      <c r="M17" s="2560"/>
      <c r="N17" s="2561"/>
    </row>
    <row r="18" spans="1:14">
      <c r="A18" s="1255" t="s">
        <v>3034</v>
      </c>
      <c r="B18" s="818" t="s">
        <v>3722</v>
      </c>
      <c r="C18" s="818" t="s">
        <v>3056</v>
      </c>
      <c r="D18" s="818"/>
      <c r="E18" s="818" t="s">
        <v>3020</v>
      </c>
      <c r="F18" s="818" t="s">
        <v>3036</v>
      </c>
      <c r="G18" s="2559"/>
      <c r="H18" s="2560"/>
      <c r="I18" s="2589"/>
      <c r="J18" s="2559" t="s">
        <v>3723</v>
      </c>
      <c r="K18" s="2560"/>
      <c r="L18" s="2560"/>
      <c r="M18" s="2560"/>
      <c r="N18" s="2561"/>
    </row>
    <row r="19" spans="1:14">
      <c r="A19" s="1255" t="s">
        <v>3034</v>
      </c>
      <c r="B19" s="818" t="s">
        <v>102</v>
      </c>
      <c r="C19" s="818" t="s">
        <v>1826</v>
      </c>
      <c r="D19" s="818" t="s">
        <v>185</v>
      </c>
      <c r="E19" s="818" t="s">
        <v>3020</v>
      </c>
      <c r="F19" s="818" t="s">
        <v>3036</v>
      </c>
      <c r="G19" s="2559"/>
      <c r="H19" s="2560"/>
      <c r="I19" s="2589"/>
      <c r="J19" s="2559" t="s">
        <v>3724</v>
      </c>
      <c r="K19" s="2560"/>
      <c r="L19" s="2560"/>
      <c r="M19" s="2560"/>
      <c r="N19" s="2561"/>
    </row>
    <row r="20" spans="1:14">
      <c r="A20" s="2690" t="s">
        <v>3046</v>
      </c>
      <c r="B20" s="2691"/>
      <c r="C20" s="2691"/>
      <c r="D20" s="2691"/>
      <c r="E20" s="2691"/>
      <c r="F20" s="2691"/>
      <c r="G20" s="2691"/>
      <c r="H20" s="2691"/>
      <c r="I20" s="2691"/>
      <c r="J20" s="2691"/>
      <c r="K20" s="2691"/>
      <c r="L20" s="2691"/>
      <c r="M20" s="2691"/>
      <c r="N20" s="2692"/>
    </row>
    <row r="21" spans="1:14">
      <c r="A21" s="2673" t="s">
        <v>3029</v>
      </c>
      <c r="B21" s="2661" t="s">
        <v>2</v>
      </c>
      <c r="C21" s="2661" t="s">
        <v>3047</v>
      </c>
      <c r="D21" s="2661" t="s">
        <v>3</v>
      </c>
      <c r="E21" s="2661" t="s">
        <v>3048</v>
      </c>
      <c r="F21" s="2661"/>
      <c r="G21" s="2661"/>
      <c r="H21" s="2661"/>
      <c r="I21" s="2661"/>
      <c r="J21" s="2661"/>
      <c r="K21" s="2661"/>
      <c r="L21" s="2661"/>
      <c r="M21" s="2661" t="s">
        <v>3049</v>
      </c>
      <c r="N21" s="2662"/>
    </row>
    <row r="22" spans="1:14">
      <c r="A22" s="2674"/>
      <c r="B22" s="2663"/>
      <c r="C22" s="2663"/>
      <c r="D22" s="2663"/>
      <c r="E22" s="1253" t="s">
        <v>2</v>
      </c>
      <c r="F22" s="1253" t="s">
        <v>178</v>
      </c>
      <c r="G22" s="1253" t="s">
        <v>3033</v>
      </c>
      <c r="H22" s="1253" t="s">
        <v>3050</v>
      </c>
      <c r="I22" s="1253" t="s">
        <v>3030</v>
      </c>
      <c r="J22" s="2663" t="s">
        <v>3</v>
      </c>
      <c r="K22" s="2663"/>
      <c r="L22" s="2663"/>
      <c r="M22" s="2661"/>
      <c r="N22" s="2662"/>
    </row>
    <row r="23" spans="1:14" ht="79.5" customHeight="1">
      <c r="A23" s="55" t="s">
        <v>3051</v>
      </c>
      <c r="B23" s="55" t="str">
        <f>B2</f>
        <v>DireccionEntrega</v>
      </c>
      <c r="C23" s="55" t="s">
        <v>3052</v>
      </c>
      <c r="D23" s="55" t="s">
        <v>3725</v>
      </c>
      <c r="E23" s="55"/>
      <c r="F23" s="55"/>
      <c r="G23" s="55"/>
      <c r="H23" s="55"/>
      <c r="I23" s="55"/>
      <c r="J23" s="2547"/>
      <c r="K23" s="2547"/>
      <c r="L23" s="2547"/>
      <c r="M23" s="2560"/>
      <c r="N23" s="2561"/>
    </row>
    <row r="24" spans="1:14" ht="32.25" customHeight="1">
      <c r="A24" s="2547" t="s">
        <v>3051</v>
      </c>
      <c r="B24" s="2547" t="str">
        <f>B2</f>
        <v>DireccionEntrega</v>
      </c>
      <c r="C24" s="2547" t="s">
        <v>3278</v>
      </c>
      <c r="D24" s="2547" t="s">
        <v>3726</v>
      </c>
      <c r="E24" s="55" t="s">
        <v>100</v>
      </c>
      <c r="F24" s="55" t="s">
        <v>185</v>
      </c>
      <c r="G24" s="55"/>
      <c r="H24" s="55"/>
      <c r="I24" s="55" t="s">
        <v>3020</v>
      </c>
      <c r="J24" s="2547" t="s">
        <v>3727</v>
      </c>
      <c r="K24" s="2547"/>
      <c r="L24" s="2547"/>
      <c r="M24" s="1189"/>
      <c r="N24" s="831"/>
    </row>
    <row r="25" spans="1:14" ht="29.25" customHeight="1">
      <c r="A25" s="2547"/>
      <c r="B25" s="2547"/>
      <c r="C25" s="2547"/>
      <c r="D25" s="2547"/>
      <c r="E25" s="55" t="s">
        <v>3717</v>
      </c>
      <c r="F25" s="55" t="s">
        <v>185</v>
      </c>
      <c r="G25" s="55"/>
      <c r="H25" s="55"/>
      <c r="I25" s="55" t="s">
        <v>3020</v>
      </c>
      <c r="J25" s="2547" t="s">
        <v>3728</v>
      </c>
      <c r="K25" s="2547"/>
      <c r="L25" s="2547"/>
      <c r="M25" s="1189"/>
      <c r="N25" s="831"/>
    </row>
    <row r="26" spans="1:14" ht="32.25" customHeight="1">
      <c r="A26" s="2547"/>
      <c r="B26" s="2547"/>
      <c r="C26" s="2547"/>
      <c r="D26" s="2547"/>
      <c r="E26" s="55" t="s">
        <v>103</v>
      </c>
      <c r="F26" s="55" t="s">
        <v>3056</v>
      </c>
      <c r="G26" s="55"/>
      <c r="H26" s="55"/>
      <c r="I26" s="55" t="s">
        <v>3020</v>
      </c>
      <c r="J26" s="2547" t="s">
        <v>3729</v>
      </c>
      <c r="K26" s="2547"/>
      <c r="L26" s="2547"/>
      <c r="M26" s="1189"/>
      <c r="N26" s="831"/>
    </row>
    <row r="27" spans="1:14" ht="21" customHeight="1">
      <c r="A27" s="2547"/>
      <c r="B27" s="2547"/>
      <c r="C27" s="2547"/>
      <c r="D27" s="2547"/>
      <c r="E27" s="55" t="s">
        <v>3720</v>
      </c>
      <c r="F27" s="55" t="s">
        <v>3056</v>
      </c>
      <c r="G27" s="55"/>
      <c r="H27" s="55"/>
      <c r="I27" s="55" t="s">
        <v>3020</v>
      </c>
      <c r="J27" s="2547" t="s">
        <v>3730</v>
      </c>
      <c r="K27" s="2547"/>
      <c r="L27" s="2547"/>
      <c r="M27" s="1189"/>
      <c r="N27" s="831"/>
    </row>
    <row r="28" spans="1:14" ht="30.75" customHeight="1">
      <c r="A28" s="2547"/>
      <c r="B28" s="2547"/>
      <c r="C28" s="2547"/>
      <c r="D28" s="2547"/>
      <c r="E28" s="55" t="s">
        <v>3731</v>
      </c>
      <c r="F28" s="55" t="s">
        <v>3056</v>
      </c>
      <c r="G28" s="55"/>
      <c r="H28" s="55"/>
      <c r="I28" s="55" t="s">
        <v>3020</v>
      </c>
      <c r="J28" s="2547" t="s">
        <v>3732</v>
      </c>
      <c r="K28" s="2547"/>
      <c r="L28" s="2547"/>
      <c r="M28" s="1189"/>
      <c r="N28" s="831"/>
    </row>
    <row r="29" spans="1:14" ht="26.25" customHeight="1">
      <c r="A29" s="2547"/>
      <c r="B29" s="2547"/>
      <c r="C29" s="2547"/>
      <c r="D29" s="2547"/>
      <c r="E29" s="55" t="s">
        <v>102</v>
      </c>
      <c r="F29" s="55" t="s">
        <v>185</v>
      </c>
      <c r="G29" s="55"/>
      <c r="H29" s="55"/>
      <c r="I29" s="55" t="s">
        <v>3020</v>
      </c>
      <c r="J29" s="2547" t="s">
        <v>3733</v>
      </c>
      <c r="K29" s="2547"/>
      <c r="L29" s="2547"/>
      <c r="M29" s="1189"/>
      <c r="N29" s="831"/>
    </row>
    <row r="30" spans="1:14">
      <c r="A30" s="2653" t="s">
        <v>3066</v>
      </c>
      <c r="B30" s="2654"/>
      <c r="C30" s="2654"/>
      <c r="D30" s="2654"/>
      <c r="E30" s="2654"/>
      <c r="F30" s="2654"/>
      <c r="G30" s="2654"/>
      <c r="H30" s="2654"/>
      <c r="I30" s="2654"/>
      <c r="J30" s="2654"/>
      <c r="K30" s="2654"/>
      <c r="L30" s="2654"/>
      <c r="M30" s="2655"/>
      <c r="N30" s="2656"/>
    </row>
    <row r="31" spans="1:14">
      <c r="A31" s="2657" t="s">
        <v>3029</v>
      </c>
      <c r="B31" s="2658" t="s">
        <v>2</v>
      </c>
      <c r="C31" s="2658" t="s">
        <v>3067</v>
      </c>
      <c r="D31" s="2658" t="s">
        <v>3068</v>
      </c>
      <c r="E31" s="2658" t="s">
        <v>3</v>
      </c>
      <c r="F31" s="2658" t="s">
        <v>3048</v>
      </c>
      <c r="G31" s="2658"/>
      <c r="H31" s="2658"/>
      <c r="I31" s="2658"/>
      <c r="J31" s="2658"/>
      <c r="K31" s="2658"/>
      <c r="L31" s="2658" t="s">
        <v>3069</v>
      </c>
      <c r="M31" s="2658"/>
      <c r="N31" s="2660" t="s">
        <v>3049</v>
      </c>
    </row>
    <row r="32" spans="1:14">
      <c r="A32" s="2657"/>
      <c r="B32" s="2658"/>
      <c r="C32" s="2658"/>
      <c r="D32" s="2658"/>
      <c r="E32" s="2658"/>
      <c r="F32" s="842" t="s">
        <v>2</v>
      </c>
      <c r="G32" s="842" t="s">
        <v>178</v>
      </c>
      <c r="H32" s="842" t="s">
        <v>3033</v>
      </c>
      <c r="I32" s="842" t="s">
        <v>3050</v>
      </c>
      <c r="J32" s="842" t="s">
        <v>3030</v>
      </c>
      <c r="K32" s="842" t="s">
        <v>3</v>
      </c>
      <c r="L32" s="842" t="s">
        <v>178</v>
      </c>
      <c r="M32" s="842" t="s">
        <v>3033</v>
      </c>
      <c r="N32" s="2660"/>
    </row>
    <row r="33" spans="1:14" ht="43.5">
      <c r="A33" s="823" t="s">
        <v>3051</v>
      </c>
      <c r="B33" s="828" t="s">
        <v>3070</v>
      </c>
      <c r="C33" s="828" t="s">
        <v>3071</v>
      </c>
      <c r="D33" s="828" t="s">
        <v>3020</v>
      </c>
      <c r="E33" s="1" t="s">
        <v>3734</v>
      </c>
      <c r="F33" s="828"/>
      <c r="G33" s="828"/>
      <c r="H33" s="828"/>
      <c r="I33" s="828"/>
      <c r="J33" s="828"/>
      <c r="K33" s="828"/>
      <c r="L33" s="828" t="s">
        <v>185</v>
      </c>
      <c r="M33" s="828"/>
      <c r="N33" s="833"/>
    </row>
    <row r="34" spans="1:14" ht="43.5">
      <c r="A34" s="823" t="s">
        <v>3051</v>
      </c>
      <c r="B34" s="828" t="s">
        <v>3073</v>
      </c>
      <c r="C34" s="828" t="s">
        <v>3074</v>
      </c>
      <c r="D34" s="828" t="s">
        <v>3020</v>
      </c>
      <c r="E34" s="1" t="s">
        <v>3735</v>
      </c>
      <c r="F34" s="828" t="s">
        <v>100</v>
      </c>
      <c r="G34" s="828" t="s">
        <v>185</v>
      </c>
      <c r="H34" s="828"/>
      <c r="I34" s="828" t="s">
        <v>3057</v>
      </c>
      <c r="J34" s="828" t="s">
        <v>3020</v>
      </c>
      <c r="K34" s="828"/>
      <c r="L34" s="828" t="s">
        <v>3084</v>
      </c>
      <c r="M34" s="828"/>
      <c r="N34" s="833"/>
    </row>
    <row r="35" spans="1:14" ht="29.25">
      <c r="A35" s="823" t="s">
        <v>3051</v>
      </c>
      <c r="B35" s="828" t="s">
        <v>3736</v>
      </c>
      <c r="C35" s="828" t="s">
        <v>3071</v>
      </c>
      <c r="D35" s="828" t="s">
        <v>3020</v>
      </c>
      <c r="E35" s="1" t="s">
        <v>3737</v>
      </c>
      <c r="F35" s="828"/>
      <c r="G35" s="828"/>
      <c r="H35" s="828"/>
      <c r="I35" s="828"/>
      <c r="J35" s="828"/>
      <c r="K35" s="828"/>
      <c r="L35" s="828" t="s">
        <v>185</v>
      </c>
      <c r="M35" s="828"/>
      <c r="N35" s="833"/>
    </row>
    <row r="36" spans="1:14" ht="43.5">
      <c r="A36" s="823" t="s">
        <v>3051</v>
      </c>
      <c r="B36" s="828" t="s">
        <v>3738</v>
      </c>
      <c r="C36" s="828" t="s">
        <v>3074</v>
      </c>
      <c r="D36" s="828" t="s">
        <v>3020</v>
      </c>
      <c r="E36" s="1" t="s">
        <v>3739</v>
      </c>
      <c r="F36" s="828" t="s">
        <v>100</v>
      </c>
      <c r="G36" s="828" t="s">
        <v>185</v>
      </c>
      <c r="H36" s="828"/>
      <c r="I36" s="828" t="s">
        <v>3057</v>
      </c>
      <c r="J36" s="828" t="s">
        <v>3020</v>
      </c>
      <c r="K36" s="828"/>
      <c r="L36" s="828" t="s">
        <v>3078</v>
      </c>
      <c r="M36" s="828"/>
      <c r="N36" s="833"/>
    </row>
    <row r="37" spans="1:14" ht="29.25">
      <c r="A37" s="823" t="s">
        <v>3051</v>
      </c>
      <c r="B37" s="828" t="s">
        <v>3740</v>
      </c>
      <c r="C37" s="828" t="s">
        <v>3071</v>
      </c>
      <c r="D37" s="828" t="s">
        <v>3020</v>
      </c>
      <c r="E37" s="1" t="s">
        <v>3741</v>
      </c>
      <c r="F37" s="828"/>
      <c r="G37" s="828"/>
      <c r="H37" s="828"/>
      <c r="I37" s="828"/>
      <c r="J37" s="828"/>
      <c r="K37" s="828"/>
      <c r="L37" s="828" t="s">
        <v>3056</v>
      </c>
      <c r="M37" s="828"/>
      <c r="N37" s="833"/>
    </row>
    <row r="38" spans="1:14" ht="29.25">
      <c r="A38" s="823" t="s">
        <v>3051</v>
      </c>
      <c r="B38" s="828" t="s">
        <v>3742</v>
      </c>
      <c r="C38" s="828" t="s">
        <v>3074</v>
      </c>
      <c r="D38" s="828" t="s">
        <v>3020</v>
      </c>
      <c r="E38" s="1" t="s">
        <v>3743</v>
      </c>
      <c r="F38" s="828" t="s">
        <v>3120</v>
      </c>
      <c r="G38" s="828" t="s">
        <v>3038</v>
      </c>
      <c r="H38" s="828"/>
      <c r="I38" s="828" t="s">
        <v>3057</v>
      </c>
      <c r="J38" s="828" t="s">
        <v>3020</v>
      </c>
      <c r="K38" s="828"/>
      <c r="L38" s="828" t="s">
        <v>3078</v>
      </c>
      <c r="M38" s="828"/>
      <c r="N38" s="833"/>
    </row>
    <row r="39" spans="1:14" ht="29.25">
      <c r="A39" s="823" t="s">
        <v>3051</v>
      </c>
      <c r="B39" s="828" t="s">
        <v>3744</v>
      </c>
      <c r="C39" s="828" t="s">
        <v>3071</v>
      </c>
      <c r="D39" s="828" t="s">
        <v>3020</v>
      </c>
      <c r="E39" s="1" t="s">
        <v>3745</v>
      </c>
      <c r="F39" s="828"/>
      <c r="G39" s="828"/>
      <c r="H39" s="828"/>
      <c r="I39" s="828"/>
      <c r="J39" s="828"/>
      <c r="K39" s="828"/>
      <c r="L39" s="828" t="s">
        <v>3056</v>
      </c>
      <c r="M39" s="828"/>
      <c r="N39" s="833"/>
    </row>
    <row r="40" spans="1:14" ht="29.25">
      <c r="A40" s="823" t="s">
        <v>3051</v>
      </c>
      <c r="B40" s="828" t="s">
        <v>3746</v>
      </c>
      <c r="C40" s="828" t="s">
        <v>3074</v>
      </c>
      <c r="D40" s="828" t="s">
        <v>3020</v>
      </c>
      <c r="E40" s="1" t="s">
        <v>3747</v>
      </c>
      <c r="F40" s="828" t="s">
        <v>3720</v>
      </c>
      <c r="G40" s="828" t="s">
        <v>3038</v>
      </c>
      <c r="H40" s="828"/>
      <c r="I40" s="828" t="s">
        <v>3057</v>
      </c>
      <c r="J40" s="828" t="s">
        <v>3020</v>
      </c>
      <c r="K40" s="828"/>
      <c r="L40" s="828" t="s">
        <v>3078</v>
      </c>
      <c r="M40" s="828"/>
      <c r="N40" s="833"/>
    </row>
    <row r="41" spans="1:14" ht="43.5">
      <c r="A41" s="823" t="s">
        <v>3051</v>
      </c>
      <c r="B41" s="828" t="s">
        <v>3748</v>
      </c>
      <c r="C41" s="828" t="s">
        <v>3071</v>
      </c>
      <c r="D41" s="828" t="s">
        <v>3020</v>
      </c>
      <c r="E41" s="1" t="s">
        <v>3749</v>
      </c>
      <c r="F41" s="828"/>
      <c r="G41" s="828"/>
      <c r="H41" s="828"/>
      <c r="I41" s="828"/>
      <c r="J41" s="828"/>
      <c r="K41" s="828"/>
      <c r="L41" s="828" t="s">
        <v>3056</v>
      </c>
      <c r="M41" s="828"/>
      <c r="N41" s="833"/>
    </row>
    <row r="42" spans="1:14" ht="43.5">
      <c r="A42" s="823" t="s">
        <v>3051</v>
      </c>
      <c r="B42" s="828" t="s">
        <v>3750</v>
      </c>
      <c r="C42" s="828" t="s">
        <v>3074</v>
      </c>
      <c r="D42" s="828" t="s">
        <v>3020</v>
      </c>
      <c r="E42" s="1" t="s">
        <v>3751</v>
      </c>
      <c r="F42" s="828" t="s">
        <v>3752</v>
      </c>
      <c r="G42" s="828" t="s">
        <v>3056</v>
      </c>
      <c r="H42" s="828"/>
      <c r="I42" s="828" t="s">
        <v>3057</v>
      </c>
      <c r="J42" s="828" t="s">
        <v>3020</v>
      </c>
      <c r="K42" s="828"/>
      <c r="L42" s="828" t="s">
        <v>3084</v>
      </c>
      <c r="M42" s="828"/>
      <c r="N42" s="833"/>
    </row>
    <row r="43" spans="1:14" ht="29.25">
      <c r="A43" s="823" t="s">
        <v>3051</v>
      </c>
      <c r="B43" s="828" t="s">
        <v>3753</v>
      </c>
      <c r="C43" s="828" t="s">
        <v>3071</v>
      </c>
      <c r="D43" s="828" t="s">
        <v>3020</v>
      </c>
      <c r="E43" s="1" t="s">
        <v>3754</v>
      </c>
      <c r="F43" s="828"/>
      <c r="G43" s="828"/>
      <c r="H43" s="828"/>
      <c r="I43" s="828"/>
      <c r="J43" s="828"/>
      <c r="K43" s="828"/>
      <c r="L43" s="828" t="s">
        <v>185</v>
      </c>
      <c r="M43" s="828"/>
      <c r="N43" s="833"/>
    </row>
    <row r="44" spans="1:14" ht="29.25">
      <c r="A44" s="823" t="s">
        <v>3051</v>
      </c>
      <c r="B44" s="828" t="s">
        <v>3755</v>
      </c>
      <c r="C44" s="828" t="s">
        <v>3074</v>
      </c>
      <c r="D44" s="828" t="s">
        <v>3020</v>
      </c>
      <c r="E44" s="1" t="s">
        <v>3756</v>
      </c>
      <c r="F44" s="828" t="s">
        <v>102</v>
      </c>
      <c r="G44" s="828" t="s">
        <v>185</v>
      </c>
      <c r="H44" s="828"/>
      <c r="I44" s="828" t="s">
        <v>3057</v>
      </c>
      <c r="J44" s="828" t="s">
        <v>3020</v>
      </c>
      <c r="K44" s="828"/>
      <c r="L44" s="828" t="s">
        <v>3084</v>
      </c>
      <c r="M44" s="828"/>
      <c r="N44" s="833"/>
    </row>
    <row r="45" spans="1:14">
      <c r="A45" s="2643" t="s">
        <v>3101</v>
      </c>
      <c r="B45" s="2644"/>
      <c r="C45" s="2644"/>
      <c r="D45" s="2644"/>
      <c r="E45" s="2644"/>
      <c r="F45" s="2644"/>
      <c r="G45" s="2644"/>
      <c r="H45" s="2644"/>
      <c r="I45" s="2644"/>
      <c r="J45" s="2644"/>
      <c r="K45" s="2644"/>
      <c r="L45" s="2644"/>
      <c r="M45" s="2644"/>
      <c r="N45" s="2646"/>
    </row>
    <row r="46" spans="1:14">
      <c r="A46" s="2647" t="s">
        <v>3029</v>
      </c>
      <c r="B46" s="2649" t="s">
        <v>2</v>
      </c>
      <c r="C46" s="2649" t="s">
        <v>3102</v>
      </c>
      <c r="D46" s="2649" t="s">
        <v>3068</v>
      </c>
      <c r="E46" s="2649" t="s">
        <v>3</v>
      </c>
      <c r="F46" s="2649" t="s">
        <v>3048</v>
      </c>
      <c r="G46" s="2649"/>
      <c r="H46" s="2649"/>
      <c r="I46" s="2649"/>
      <c r="J46" s="2649"/>
      <c r="K46" s="2649"/>
      <c r="L46" s="2649" t="s">
        <v>3069</v>
      </c>
      <c r="M46" s="2649"/>
      <c r="N46" s="2651" t="s">
        <v>3049</v>
      </c>
    </row>
    <row r="47" spans="1:14">
      <c r="A47" s="2648"/>
      <c r="B47" s="2650"/>
      <c r="C47" s="2650"/>
      <c r="D47" s="2650"/>
      <c r="E47" s="2650"/>
      <c r="F47" s="1254" t="s">
        <v>2</v>
      </c>
      <c r="G47" s="1254" t="s">
        <v>178</v>
      </c>
      <c r="H47" s="1254" t="s">
        <v>3033</v>
      </c>
      <c r="I47" s="1254" t="s">
        <v>3050</v>
      </c>
      <c r="J47" s="1254" t="s">
        <v>3030</v>
      </c>
      <c r="K47" s="1254" t="s">
        <v>3</v>
      </c>
      <c r="L47" s="1254" t="s">
        <v>178</v>
      </c>
      <c r="M47" s="1254" t="s">
        <v>3033</v>
      </c>
      <c r="N47" s="2652"/>
    </row>
    <row r="48" spans="1:14" ht="29.25">
      <c r="A48" s="55" t="s">
        <v>3051</v>
      </c>
      <c r="B48" s="55" t="s">
        <v>3757</v>
      </c>
      <c r="C48" s="55" t="s">
        <v>3036</v>
      </c>
      <c r="D48" s="55" t="s">
        <v>3020</v>
      </c>
      <c r="E48" s="55" t="s">
        <v>3758</v>
      </c>
      <c r="F48" s="55" t="s">
        <v>3759</v>
      </c>
      <c r="G48" s="55" t="s">
        <v>3038</v>
      </c>
      <c r="H48" s="55"/>
      <c r="I48" s="55" t="s">
        <v>3057</v>
      </c>
      <c r="J48" s="55" t="s">
        <v>3020</v>
      </c>
      <c r="K48" s="55"/>
      <c r="L48" s="55" t="s">
        <v>3084</v>
      </c>
      <c r="M48" s="55"/>
      <c r="N48" s="55" t="s">
        <v>3760</v>
      </c>
    </row>
    <row r="49" spans="1:14" ht="43.5">
      <c r="A49" s="55" t="s">
        <v>3051</v>
      </c>
      <c r="B49" s="55" t="s">
        <v>3761</v>
      </c>
      <c r="C49" s="55" t="s">
        <v>3036</v>
      </c>
      <c r="D49" s="55" t="s">
        <v>3020</v>
      </c>
      <c r="E49" s="55" t="s">
        <v>3762</v>
      </c>
      <c r="F49" s="55" t="s">
        <v>3759</v>
      </c>
      <c r="G49" s="55" t="s">
        <v>3056</v>
      </c>
      <c r="H49" s="55"/>
      <c r="I49" s="55" t="s">
        <v>3057</v>
      </c>
      <c r="J49" s="55" t="s">
        <v>3020</v>
      </c>
      <c r="K49" s="55"/>
      <c r="L49" s="55" t="s">
        <v>3084</v>
      </c>
      <c r="M49" s="55"/>
      <c r="N49" s="55" t="s">
        <v>3763</v>
      </c>
    </row>
    <row r="50" spans="1:14" ht="43.5">
      <c r="A50" s="55" t="s">
        <v>3051</v>
      </c>
      <c r="B50" s="55" t="s">
        <v>3764</v>
      </c>
      <c r="C50" s="55" t="s">
        <v>3036</v>
      </c>
      <c r="D50" s="55" t="s">
        <v>3020</v>
      </c>
      <c r="E50" s="55" t="s">
        <v>3765</v>
      </c>
      <c r="F50" s="55" t="s">
        <v>3766</v>
      </c>
      <c r="G50" s="55" t="s">
        <v>185</v>
      </c>
      <c r="H50" s="55"/>
      <c r="I50" s="55" t="s">
        <v>3057</v>
      </c>
      <c r="J50" s="55" t="s">
        <v>3020</v>
      </c>
      <c r="K50" s="55"/>
      <c r="L50" s="55" t="s">
        <v>3084</v>
      </c>
      <c r="M50" s="55"/>
      <c r="N50" s="55" t="s">
        <v>3767</v>
      </c>
    </row>
    <row r="51" spans="1:14" ht="43.5">
      <c r="A51" s="55" t="s">
        <v>3051</v>
      </c>
      <c r="B51" s="55" t="s">
        <v>3768</v>
      </c>
      <c r="C51" s="55" t="s">
        <v>3036</v>
      </c>
      <c r="D51" s="55" t="s">
        <v>3020</v>
      </c>
      <c r="E51" s="55" t="s">
        <v>3769</v>
      </c>
      <c r="F51" s="55" t="s">
        <v>3766</v>
      </c>
      <c r="G51" s="55" t="s">
        <v>185</v>
      </c>
      <c r="H51" s="55"/>
      <c r="I51" s="55" t="s">
        <v>3057</v>
      </c>
      <c r="J51" s="55" t="s">
        <v>3020</v>
      </c>
      <c r="K51" s="55"/>
      <c r="L51" s="55" t="s">
        <v>3084</v>
      </c>
      <c r="M51" s="55"/>
      <c r="N51" s="55" t="s">
        <v>3770</v>
      </c>
    </row>
    <row r="52" spans="1:14" ht="43.5">
      <c r="A52" s="55" t="s">
        <v>3051</v>
      </c>
      <c r="B52" s="55" t="s">
        <v>3771</v>
      </c>
      <c r="C52" s="55" t="s">
        <v>3036</v>
      </c>
      <c r="D52" s="55" t="s">
        <v>3020</v>
      </c>
      <c r="E52" s="55" t="s">
        <v>3772</v>
      </c>
      <c r="F52" s="55" t="s">
        <v>3759</v>
      </c>
      <c r="G52" s="55" t="s">
        <v>3038</v>
      </c>
      <c r="H52" s="55"/>
      <c r="I52" s="55" t="s">
        <v>3057</v>
      </c>
      <c r="J52" s="55" t="s">
        <v>3020</v>
      </c>
      <c r="K52" s="55"/>
      <c r="L52" s="55" t="s">
        <v>3105</v>
      </c>
      <c r="M52" s="55"/>
      <c r="N52" s="55" t="s">
        <v>3773</v>
      </c>
    </row>
  </sheetData>
  <mergeCells count="68">
    <mergeCell ref="N46:N47"/>
    <mergeCell ref="L31:M31"/>
    <mergeCell ref="N31:N32"/>
    <mergeCell ref="A45:N45"/>
    <mergeCell ref="A46:A47"/>
    <mergeCell ref="B46:B47"/>
    <mergeCell ref="C46:C47"/>
    <mergeCell ref="D46:D47"/>
    <mergeCell ref="E46:E47"/>
    <mergeCell ref="F46:K46"/>
    <mergeCell ref="L46:M46"/>
    <mergeCell ref="A31:A32"/>
    <mergeCell ref="B31:B32"/>
    <mergeCell ref="C31:C32"/>
    <mergeCell ref="D31:D32"/>
    <mergeCell ref="E31:E32"/>
    <mergeCell ref="G14:I14"/>
    <mergeCell ref="J14:N14"/>
    <mergeCell ref="A20:N20"/>
    <mergeCell ref="F31:K31"/>
    <mergeCell ref="M21:N22"/>
    <mergeCell ref="J22:L22"/>
    <mergeCell ref="J23:L23"/>
    <mergeCell ref="M23:N23"/>
    <mergeCell ref="J24:L24"/>
    <mergeCell ref="A30:N30"/>
    <mergeCell ref="A21:A22"/>
    <mergeCell ref="B21:B22"/>
    <mergeCell ref="C21:C22"/>
    <mergeCell ref="D21:D22"/>
    <mergeCell ref="E21:L21"/>
    <mergeCell ref="G16:I16"/>
    <mergeCell ref="A7:E7"/>
    <mergeCell ref="B8:D8"/>
    <mergeCell ref="B9:D9"/>
    <mergeCell ref="A11:N11"/>
    <mergeCell ref="A12:A13"/>
    <mergeCell ref="B12:B13"/>
    <mergeCell ref="C12:D12"/>
    <mergeCell ref="E12:E13"/>
    <mergeCell ref="F12:F13"/>
    <mergeCell ref="G12:I13"/>
    <mergeCell ref="J12:N13"/>
    <mergeCell ref="B10:D10"/>
    <mergeCell ref="B6:E6"/>
    <mergeCell ref="A1:E1"/>
    <mergeCell ref="B2:E2"/>
    <mergeCell ref="B3:E3"/>
    <mergeCell ref="B4:E4"/>
    <mergeCell ref="B5:E5"/>
    <mergeCell ref="G15:I15"/>
    <mergeCell ref="G17:I17"/>
    <mergeCell ref="G18:I18"/>
    <mergeCell ref="G19:I19"/>
    <mergeCell ref="J15:N15"/>
    <mergeCell ref="J16:N16"/>
    <mergeCell ref="J17:N17"/>
    <mergeCell ref="J18:N18"/>
    <mergeCell ref="J19:N19"/>
    <mergeCell ref="A24:A29"/>
    <mergeCell ref="B24:B29"/>
    <mergeCell ref="C24:C29"/>
    <mergeCell ref="D24:D29"/>
    <mergeCell ref="J29:L29"/>
    <mergeCell ref="J28:L28"/>
    <mergeCell ref="J27:L27"/>
    <mergeCell ref="J26:L26"/>
    <mergeCell ref="J25:L25"/>
  </mergeCells>
  <hyperlinks>
    <hyperlink ref="A1:E1" location="Clases!A1" display="&lt;-Volver al inicio" xr:uid="{5AF81C95-3A31-48D5-A162-A447139A91E7}"/>
  </hyperlinks>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DB1891-D476-4E49-9EBE-C55029BF842D}">
  <sheetPr>
    <tabColor theme="4" tint="0.79998168889431442"/>
  </sheetPr>
  <dimension ref="A1:N54"/>
  <sheetViews>
    <sheetView topLeftCell="A46" workbookViewId="0">
      <selection activeCell="A56" sqref="A56"/>
    </sheetView>
  </sheetViews>
  <sheetFormatPr defaultRowHeight="15"/>
  <cols>
    <col min="1" max="1" width="20" bestFit="1" customWidth="1"/>
    <col min="2" max="2" width="21.5703125" customWidth="1"/>
    <col min="3" max="3" width="15" customWidth="1"/>
    <col min="4" max="4" width="25.5703125" customWidth="1"/>
    <col min="5" max="5" width="35.7109375" customWidth="1"/>
    <col min="6" max="6" width="19.85546875" customWidth="1"/>
    <col min="7" max="7" width="17.7109375" customWidth="1"/>
    <col min="8" max="8" width="12.28515625" customWidth="1"/>
  </cols>
  <sheetData>
    <row r="1" spans="1:14">
      <c r="A1" s="2540" t="s">
        <v>3113</v>
      </c>
      <c r="B1" s="2540"/>
      <c r="C1" s="2540"/>
      <c r="D1" s="2540"/>
      <c r="E1" s="2540"/>
      <c r="F1" s="2"/>
      <c r="G1" s="2"/>
      <c r="H1" s="2"/>
      <c r="I1" s="2"/>
      <c r="J1" s="2"/>
      <c r="K1" s="2"/>
      <c r="L1" s="2"/>
      <c r="M1" s="2"/>
      <c r="N1" s="2"/>
    </row>
    <row r="2" spans="1:14">
      <c r="A2" s="835" t="s">
        <v>60</v>
      </c>
      <c r="B2" s="2541" t="str">
        <f>Clases!A18</f>
        <v>Reclamo</v>
      </c>
      <c r="C2" s="2541"/>
      <c r="D2" s="2541"/>
      <c r="E2" s="2542"/>
      <c r="F2" s="2"/>
      <c r="G2" s="2"/>
      <c r="H2" s="2"/>
      <c r="I2" s="2"/>
      <c r="J2" s="2"/>
      <c r="K2" s="2"/>
      <c r="L2" s="2"/>
      <c r="M2" s="2"/>
      <c r="N2" s="2"/>
    </row>
    <row r="3" spans="1:14">
      <c r="A3" s="836" t="s">
        <v>61</v>
      </c>
      <c r="B3" s="2538" t="s">
        <v>3016</v>
      </c>
      <c r="C3" s="2538"/>
      <c r="D3" s="2538"/>
      <c r="E3" s="2539"/>
      <c r="F3" s="2"/>
      <c r="G3" s="2"/>
      <c r="H3" s="2"/>
      <c r="I3" s="2"/>
      <c r="J3" s="2"/>
      <c r="K3" s="2"/>
      <c r="L3" s="2"/>
      <c r="M3" s="2"/>
      <c r="N3" s="2"/>
    </row>
    <row r="4" spans="1:14">
      <c r="A4" s="836" t="s">
        <v>150</v>
      </c>
      <c r="B4" s="2538" t="str">
        <f>Clases!C18</f>
        <v>Clase que representa una queja hecha por un comprador.</v>
      </c>
      <c r="C4" s="2538"/>
      <c r="D4" s="2538"/>
      <c r="E4" s="2539"/>
      <c r="F4" s="2"/>
      <c r="G4" s="2"/>
      <c r="H4" s="2"/>
      <c r="I4" s="2"/>
      <c r="J4" s="2"/>
      <c r="K4" s="2"/>
      <c r="L4" s="2"/>
      <c r="M4" s="2"/>
      <c r="N4" s="2"/>
    </row>
    <row r="5" spans="1:14">
      <c r="A5" s="836" t="s">
        <v>3017</v>
      </c>
      <c r="B5" s="2538" t="s">
        <v>3114</v>
      </c>
      <c r="C5" s="2538"/>
      <c r="D5" s="2538"/>
      <c r="E5" s="2539"/>
      <c r="F5" s="2"/>
      <c r="G5" s="2"/>
      <c r="H5" s="2"/>
      <c r="I5" s="2"/>
      <c r="J5" s="2"/>
      <c r="K5" s="2"/>
      <c r="L5" s="2"/>
      <c r="M5" s="2"/>
      <c r="N5" s="2"/>
    </row>
    <row r="6" spans="1:14">
      <c r="A6" s="836" t="s">
        <v>3019</v>
      </c>
      <c r="B6" s="2538" t="s">
        <v>3774</v>
      </c>
      <c r="C6" s="2538"/>
      <c r="D6" s="2538"/>
      <c r="E6" s="2539"/>
      <c r="F6" s="2"/>
      <c r="G6" s="2"/>
      <c r="H6" s="2"/>
      <c r="I6" s="2"/>
      <c r="J6" s="2"/>
      <c r="K6" s="2"/>
      <c r="L6" s="2"/>
      <c r="M6" s="2"/>
      <c r="N6" s="2"/>
    </row>
    <row r="7" spans="1:14">
      <c r="A7" s="2675" t="s">
        <v>3021</v>
      </c>
      <c r="B7" s="2676"/>
      <c r="C7" s="2676"/>
      <c r="D7" s="2676"/>
      <c r="E7" s="2677"/>
      <c r="F7" s="837"/>
      <c r="G7" s="837"/>
      <c r="H7" s="837"/>
      <c r="I7" s="837"/>
      <c r="J7" s="837"/>
      <c r="K7" s="837"/>
      <c r="L7" s="837"/>
      <c r="M7" s="837"/>
      <c r="N7" s="837"/>
    </row>
    <row r="8" spans="1:14">
      <c r="A8" s="838" t="s">
        <v>3022</v>
      </c>
      <c r="B8" s="2676" t="s">
        <v>3023</v>
      </c>
      <c r="C8" s="2676"/>
      <c r="D8" s="2676"/>
      <c r="E8" s="839" t="s">
        <v>3024</v>
      </c>
      <c r="F8" s="837"/>
      <c r="G8" s="837"/>
      <c r="H8" s="837"/>
      <c r="I8" s="837"/>
      <c r="J8" s="837"/>
      <c r="K8" s="837"/>
      <c r="L8" s="837"/>
      <c r="M8" s="837"/>
      <c r="N8" s="837"/>
    </row>
    <row r="9" spans="1:14" ht="43.5">
      <c r="A9" s="823" t="s">
        <v>3025</v>
      </c>
      <c r="B9" s="2538" t="s">
        <v>3026</v>
      </c>
      <c r="C9" s="2538"/>
      <c r="D9" s="2538"/>
      <c r="E9" s="1263" t="s">
        <v>3775</v>
      </c>
      <c r="F9" s="2"/>
      <c r="G9" s="2"/>
      <c r="H9" s="2"/>
      <c r="I9" s="2"/>
      <c r="J9" s="2"/>
      <c r="K9" s="2"/>
      <c r="L9" s="2"/>
      <c r="M9" s="2"/>
      <c r="N9" s="2"/>
    </row>
    <row r="10" spans="1:14">
      <c r="A10" s="825" t="s">
        <v>3776</v>
      </c>
      <c r="B10" s="2543" t="s">
        <v>3026</v>
      </c>
      <c r="C10" s="2543"/>
      <c r="D10" s="2543"/>
      <c r="E10" s="826" t="s">
        <v>46</v>
      </c>
      <c r="G10" s="2"/>
      <c r="H10" s="2"/>
      <c r="I10" s="2"/>
      <c r="J10" s="2"/>
      <c r="K10" s="2"/>
      <c r="L10" s="2"/>
      <c r="M10" s="2"/>
      <c r="N10" s="2"/>
    </row>
    <row r="11" spans="1:14">
      <c r="A11" s="2678" t="s">
        <v>170</v>
      </c>
      <c r="B11" s="2679"/>
      <c r="C11" s="2679"/>
      <c r="D11" s="2679"/>
      <c r="E11" s="2679"/>
      <c r="F11" s="2679"/>
      <c r="G11" s="2679"/>
      <c r="H11" s="2679"/>
      <c r="I11" s="2679"/>
      <c r="J11" s="2679"/>
      <c r="K11" s="2679"/>
      <c r="L11" s="2679"/>
      <c r="M11" s="2679"/>
      <c r="N11" s="2680"/>
    </row>
    <row r="12" spans="1:14">
      <c r="A12" s="2671" t="s">
        <v>3029</v>
      </c>
      <c r="B12" s="2664" t="s">
        <v>2</v>
      </c>
      <c r="C12" s="2664" t="s">
        <v>178</v>
      </c>
      <c r="D12" s="2664"/>
      <c r="E12" s="2664" t="s">
        <v>3030</v>
      </c>
      <c r="F12" s="2664" t="s">
        <v>3031</v>
      </c>
      <c r="G12" s="2664" t="s">
        <v>140</v>
      </c>
      <c r="H12" s="2664"/>
      <c r="I12" s="2664"/>
      <c r="J12" s="2664" t="s">
        <v>3032</v>
      </c>
      <c r="K12" s="2664"/>
      <c r="L12" s="2664"/>
      <c r="M12" s="2664"/>
      <c r="N12" s="2666"/>
    </row>
    <row r="13" spans="1:14">
      <c r="A13" s="2671"/>
      <c r="B13" s="2664"/>
      <c r="C13" s="840" t="s">
        <v>178</v>
      </c>
      <c r="D13" s="840" t="s">
        <v>3033</v>
      </c>
      <c r="E13" s="2664"/>
      <c r="F13" s="2664"/>
      <c r="G13" s="2664"/>
      <c r="H13" s="2664"/>
      <c r="I13" s="2664"/>
      <c r="J13" s="2664"/>
      <c r="K13" s="2664"/>
      <c r="L13" s="2664"/>
      <c r="M13" s="2664"/>
      <c r="N13" s="2666"/>
    </row>
    <row r="14" spans="1:14">
      <c r="A14" s="1256" t="s">
        <v>3034</v>
      </c>
      <c r="B14" s="1187" t="s">
        <v>100</v>
      </c>
      <c r="C14" s="1187" t="s">
        <v>1826</v>
      </c>
      <c r="D14" s="1187" t="s">
        <v>185</v>
      </c>
      <c r="E14" s="1187" t="s">
        <v>3042</v>
      </c>
      <c r="F14" s="1187" t="s">
        <v>3036</v>
      </c>
      <c r="G14" s="2735"/>
      <c r="H14" s="2735"/>
      <c r="I14" s="2735"/>
      <c r="J14" s="2735" t="s">
        <v>3777</v>
      </c>
      <c r="K14" s="2735"/>
      <c r="L14" s="2735"/>
      <c r="M14" s="2735"/>
      <c r="N14" s="2736"/>
    </row>
    <row r="15" spans="1:14">
      <c r="A15" s="1256" t="s">
        <v>3034</v>
      </c>
      <c r="B15" s="1187" t="s">
        <v>3778</v>
      </c>
      <c r="C15" s="1187" t="s">
        <v>1826</v>
      </c>
      <c r="D15" s="1187" t="s">
        <v>185</v>
      </c>
      <c r="E15" s="1187" t="s">
        <v>3020</v>
      </c>
      <c r="F15" s="1187" t="s">
        <v>3036</v>
      </c>
      <c r="G15" s="2586"/>
      <c r="H15" s="2587"/>
      <c r="I15" s="2588"/>
      <c r="J15" s="2586" t="s">
        <v>3779</v>
      </c>
      <c r="K15" s="2587"/>
      <c r="L15" s="2587"/>
      <c r="M15" s="2587"/>
      <c r="N15" s="2734"/>
    </row>
    <row r="16" spans="1:14">
      <c r="A16" s="1256" t="s">
        <v>3034</v>
      </c>
      <c r="B16" s="1187" t="s">
        <v>2358</v>
      </c>
      <c r="C16" s="1187" t="s">
        <v>1826</v>
      </c>
      <c r="D16" s="1187" t="s">
        <v>185</v>
      </c>
      <c r="E16" s="1187" t="s">
        <v>3020</v>
      </c>
      <c r="F16" s="1187" t="s">
        <v>3036</v>
      </c>
      <c r="G16" s="2586"/>
      <c r="H16" s="2587"/>
      <c r="I16" s="2588"/>
      <c r="J16" s="2586" t="s">
        <v>3780</v>
      </c>
      <c r="K16" s="2587"/>
      <c r="L16" s="2587"/>
      <c r="M16" s="2587"/>
      <c r="N16" s="2734"/>
    </row>
    <row r="17" spans="1:14">
      <c r="A17" s="1256" t="s">
        <v>3034</v>
      </c>
      <c r="B17" s="1187" t="s">
        <v>3781</v>
      </c>
      <c r="C17" s="1187" t="s">
        <v>3056</v>
      </c>
      <c r="D17" s="1187"/>
      <c r="E17" s="1187" t="s">
        <v>3020</v>
      </c>
      <c r="F17" s="1187" t="s">
        <v>3036</v>
      </c>
      <c r="G17" s="2586"/>
      <c r="H17" s="2587"/>
      <c r="I17" s="2588"/>
      <c r="J17" s="2586" t="s">
        <v>3782</v>
      </c>
      <c r="K17" s="2587"/>
      <c r="L17" s="2587"/>
      <c r="M17" s="2587"/>
      <c r="N17" s="2734"/>
    </row>
    <row r="18" spans="1:14">
      <c r="A18" s="1256" t="s">
        <v>3034</v>
      </c>
      <c r="B18" s="1187" t="s">
        <v>701</v>
      </c>
      <c r="C18" s="1187" t="s">
        <v>3056</v>
      </c>
      <c r="D18" s="1187"/>
      <c r="E18" s="1187" t="s">
        <v>3020</v>
      </c>
      <c r="F18" s="1187" t="s">
        <v>3036</v>
      </c>
      <c r="G18" s="2586"/>
      <c r="H18" s="2587"/>
      <c r="I18" s="2588"/>
      <c r="J18" s="2586" t="s">
        <v>3783</v>
      </c>
      <c r="K18" s="2587"/>
      <c r="L18" s="2587"/>
      <c r="M18" s="2587"/>
      <c r="N18" s="2734"/>
    </row>
    <row r="19" spans="1:14">
      <c r="A19" s="1256" t="s">
        <v>3034</v>
      </c>
      <c r="B19" s="1187" t="s">
        <v>3784</v>
      </c>
      <c r="C19" s="1187" t="s">
        <v>3056</v>
      </c>
      <c r="D19" s="1187"/>
      <c r="E19" s="1187" t="s">
        <v>3020</v>
      </c>
      <c r="F19" s="1187" t="s">
        <v>3036</v>
      </c>
      <c r="G19" s="2586"/>
      <c r="H19" s="2587"/>
      <c r="I19" s="2588"/>
      <c r="J19" s="2586" t="s">
        <v>3785</v>
      </c>
      <c r="K19" s="2587"/>
      <c r="L19" s="2587"/>
      <c r="M19" s="2587"/>
      <c r="N19" s="2734"/>
    </row>
    <row r="20" spans="1:14">
      <c r="A20" s="1256" t="s">
        <v>3034</v>
      </c>
      <c r="B20" s="1187" t="s">
        <v>3786</v>
      </c>
      <c r="C20" s="1187" t="s">
        <v>1826</v>
      </c>
      <c r="D20" s="1187" t="s">
        <v>185</v>
      </c>
      <c r="E20" s="1187" t="s">
        <v>3020</v>
      </c>
      <c r="F20" s="1187" t="s">
        <v>3036</v>
      </c>
      <c r="G20" s="2586"/>
      <c r="H20" s="2587"/>
      <c r="I20" s="2588"/>
      <c r="J20" s="2586" t="s">
        <v>3787</v>
      </c>
      <c r="K20" s="2587"/>
      <c r="L20" s="2587"/>
      <c r="M20" s="2587"/>
      <c r="N20" s="2734"/>
    </row>
    <row r="21" spans="1:14">
      <c r="A21" s="2690" t="s">
        <v>3046</v>
      </c>
      <c r="B21" s="2691"/>
      <c r="C21" s="2691"/>
      <c r="D21" s="2691"/>
      <c r="E21" s="2691"/>
      <c r="F21" s="2691"/>
      <c r="G21" s="2691"/>
      <c r="H21" s="2691"/>
      <c r="I21" s="2691"/>
      <c r="J21" s="2691"/>
      <c r="K21" s="2691"/>
      <c r="L21" s="2691"/>
      <c r="M21" s="2691"/>
      <c r="N21" s="2692"/>
    </row>
    <row r="22" spans="1:14">
      <c r="A22" s="2673" t="s">
        <v>3029</v>
      </c>
      <c r="B22" s="2661" t="s">
        <v>2</v>
      </c>
      <c r="C22" s="2661" t="s">
        <v>3047</v>
      </c>
      <c r="D22" s="2661" t="s">
        <v>3</v>
      </c>
      <c r="E22" s="2661" t="s">
        <v>3048</v>
      </c>
      <c r="F22" s="2661"/>
      <c r="G22" s="2661"/>
      <c r="H22" s="2661"/>
      <c r="I22" s="2661"/>
      <c r="J22" s="2661"/>
      <c r="K22" s="2661"/>
      <c r="L22" s="2661"/>
      <c r="M22" s="2661" t="s">
        <v>3049</v>
      </c>
      <c r="N22" s="2662"/>
    </row>
    <row r="23" spans="1:14">
      <c r="A23" s="2674"/>
      <c r="B23" s="2663"/>
      <c r="C23" s="2663"/>
      <c r="D23" s="2663"/>
      <c r="E23" s="1253" t="s">
        <v>2</v>
      </c>
      <c r="F23" s="1253" t="s">
        <v>178</v>
      </c>
      <c r="G23" s="1253" t="s">
        <v>3033</v>
      </c>
      <c r="H23" s="1253" t="s">
        <v>3050</v>
      </c>
      <c r="I23" s="1253" t="s">
        <v>3030</v>
      </c>
      <c r="J23" s="2663" t="s">
        <v>3</v>
      </c>
      <c r="K23" s="2663"/>
      <c r="L23" s="2663"/>
      <c r="M23" s="2661"/>
      <c r="N23" s="2662"/>
    </row>
    <row r="24" spans="1:14" ht="51" customHeight="1">
      <c r="A24" s="1223" t="s">
        <v>3051</v>
      </c>
      <c r="B24" s="1223" t="str">
        <f>B2</f>
        <v>Reclamo</v>
      </c>
      <c r="C24" s="1223" t="s">
        <v>3052</v>
      </c>
      <c r="D24" s="55" t="s">
        <v>3788</v>
      </c>
      <c r="E24" s="1223"/>
      <c r="F24" s="1223"/>
      <c r="G24" s="1223"/>
      <c r="H24" s="1223"/>
      <c r="I24" s="1223"/>
      <c r="J24" s="2547"/>
      <c r="K24" s="2547"/>
      <c r="L24" s="2547"/>
      <c r="M24" s="2560"/>
      <c r="N24" s="2561"/>
    </row>
    <row r="25" spans="1:14" ht="54" customHeight="1">
      <c r="A25" s="2566" t="s">
        <v>3051</v>
      </c>
      <c r="B25" s="2566" t="str">
        <f>B2</f>
        <v>Reclamo</v>
      </c>
      <c r="C25" s="2566" t="s">
        <v>3278</v>
      </c>
      <c r="D25" s="2547" t="s">
        <v>3789</v>
      </c>
      <c r="E25" s="1223" t="s">
        <v>3778</v>
      </c>
      <c r="F25" s="1223" t="s">
        <v>185</v>
      </c>
      <c r="G25" s="55" t="s">
        <v>3790</v>
      </c>
      <c r="H25" s="1223" t="s">
        <v>3681</v>
      </c>
      <c r="I25" s="1223" t="s">
        <v>3020</v>
      </c>
      <c r="J25" s="2547" t="s">
        <v>3791</v>
      </c>
      <c r="K25" s="2547"/>
      <c r="L25" s="2547"/>
      <c r="M25" s="1189"/>
      <c r="N25" s="831"/>
    </row>
    <row r="26" spans="1:14" ht="27.75" customHeight="1">
      <c r="A26" s="2566"/>
      <c r="B26" s="2566"/>
      <c r="C26" s="2566"/>
      <c r="D26" s="2547"/>
      <c r="E26" s="1223" t="s">
        <v>2358</v>
      </c>
      <c r="F26" s="1223" t="s">
        <v>185</v>
      </c>
      <c r="G26" s="1223" t="s">
        <v>3792</v>
      </c>
      <c r="H26" s="1223" t="s">
        <v>3681</v>
      </c>
      <c r="I26" s="1223" t="s">
        <v>3020</v>
      </c>
      <c r="J26" s="2566" t="s">
        <v>3793</v>
      </c>
      <c r="K26" s="2566"/>
      <c r="L26" s="2566"/>
      <c r="M26" s="1189"/>
      <c r="N26" s="831"/>
    </row>
    <row r="27" spans="1:14" ht="27.75" customHeight="1">
      <c r="A27" s="2566"/>
      <c r="B27" s="2566"/>
      <c r="C27" s="2566"/>
      <c r="D27" s="2547"/>
      <c r="E27" s="1223" t="s">
        <v>3781</v>
      </c>
      <c r="F27" s="1223" t="s">
        <v>3038</v>
      </c>
      <c r="G27" s="1223" t="s">
        <v>3794</v>
      </c>
      <c r="H27" s="1223" t="s">
        <v>3681</v>
      </c>
      <c r="I27" s="1223" t="s">
        <v>3020</v>
      </c>
      <c r="J27" s="2566" t="s">
        <v>3795</v>
      </c>
      <c r="K27" s="2566"/>
      <c r="L27" s="2566"/>
      <c r="M27" s="1189"/>
      <c r="N27" s="831"/>
    </row>
    <row r="28" spans="1:14" ht="27.75" customHeight="1">
      <c r="A28" s="2566"/>
      <c r="B28" s="2566"/>
      <c r="C28" s="2566"/>
      <c r="D28" s="2547"/>
      <c r="E28" s="1223" t="s">
        <v>3</v>
      </c>
      <c r="F28" s="1223" t="s">
        <v>3038</v>
      </c>
      <c r="G28" s="1223" t="s">
        <v>3304</v>
      </c>
      <c r="H28" s="1223" t="s">
        <v>3681</v>
      </c>
      <c r="I28" s="1223" t="s">
        <v>3020</v>
      </c>
      <c r="J28" s="2566" t="s">
        <v>3796</v>
      </c>
      <c r="K28" s="2566"/>
      <c r="L28" s="2566"/>
      <c r="M28" s="1189"/>
      <c r="N28" s="831"/>
    </row>
    <row r="29" spans="1:14" ht="27.75" customHeight="1">
      <c r="A29" s="2566"/>
      <c r="B29" s="2566"/>
      <c r="C29" s="2566"/>
      <c r="D29" s="2547"/>
      <c r="E29" s="1223" t="s">
        <v>3784</v>
      </c>
      <c r="F29" s="1223" t="s">
        <v>3038</v>
      </c>
      <c r="G29" s="1223" t="s">
        <v>3797</v>
      </c>
      <c r="H29" s="1223" t="s">
        <v>3681</v>
      </c>
      <c r="I29" s="1223" t="s">
        <v>3020</v>
      </c>
      <c r="J29" s="2566" t="s">
        <v>3798</v>
      </c>
      <c r="K29" s="2566"/>
      <c r="L29" s="2566"/>
      <c r="M29" s="1189"/>
      <c r="N29" s="831"/>
    </row>
    <row r="30" spans="1:14" ht="27.75" customHeight="1">
      <c r="A30" s="2566"/>
      <c r="B30" s="2566"/>
      <c r="C30" s="2566"/>
      <c r="D30" s="2547"/>
      <c r="E30" s="1223" t="s">
        <v>3786</v>
      </c>
      <c r="F30" s="1223" t="s">
        <v>185</v>
      </c>
      <c r="G30" s="1223" t="s">
        <v>3799</v>
      </c>
      <c r="H30" s="1223" t="s">
        <v>3681</v>
      </c>
      <c r="I30" s="1223" t="s">
        <v>3020</v>
      </c>
      <c r="J30" s="2566" t="s">
        <v>3800</v>
      </c>
      <c r="K30" s="2566"/>
      <c r="L30" s="2566"/>
      <c r="M30" s="1189"/>
      <c r="N30" s="831"/>
    </row>
    <row r="31" spans="1:14">
      <c r="A31" s="2653" t="s">
        <v>3066</v>
      </c>
      <c r="B31" s="2654"/>
      <c r="C31" s="2654"/>
      <c r="D31" s="2654"/>
      <c r="E31" s="2654"/>
      <c r="F31" s="2654"/>
      <c r="G31" s="2654"/>
      <c r="H31" s="2654"/>
      <c r="I31" s="2654"/>
      <c r="J31" s="2654"/>
      <c r="K31" s="2654"/>
      <c r="L31" s="2654"/>
      <c r="M31" s="2655"/>
      <c r="N31" s="2656"/>
    </row>
    <row r="32" spans="1:14">
      <c r="A32" s="2657" t="s">
        <v>3029</v>
      </c>
      <c r="B32" s="2658" t="s">
        <v>2</v>
      </c>
      <c r="C32" s="2658" t="s">
        <v>3067</v>
      </c>
      <c r="D32" s="2658" t="s">
        <v>3068</v>
      </c>
      <c r="E32" s="2658" t="s">
        <v>3</v>
      </c>
      <c r="F32" s="2658" t="s">
        <v>3048</v>
      </c>
      <c r="G32" s="2658"/>
      <c r="H32" s="2658"/>
      <c r="I32" s="2658"/>
      <c r="J32" s="2658"/>
      <c r="K32" s="2658"/>
      <c r="L32" s="2658" t="s">
        <v>3069</v>
      </c>
      <c r="M32" s="2658"/>
      <c r="N32" s="2660" t="s">
        <v>3049</v>
      </c>
    </row>
    <row r="33" spans="1:14">
      <c r="A33" s="2657"/>
      <c r="B33" s="2658"/>
      <c r="C33" s="2658"/>
      <c r="D33" s="2658"/>
      <c r="E33" s="2658"/>
      <c r="F33" s="842" t="s">
        <v>2</v>
      </c>
      <c r="G33" s="842" t="s">
        <v>178</v>
      </c>
      <c r="H33" s="842" t="s">
        <v>3033</v>
      </c>
      <c r="I33" s="842" t="s">
        <v>3050</v>
      </c>
      <c r="J33" s="842" t="s">
        <v>3030</v>
      </c>
      <c r="K33" s="842" t="s">
        <v>3</v>
      </c>
      <c r="L33" s="842" t="s">
        <v>178</v>
      </c>
      <c r="M33" s="842" t="s">
        <v>3033</v>
      </c>
      <c r="N33" s="2660"/>
    </row>
    <row r="34" spans="1:14" ht="52.5" customHeight="1">
      <c r="A34" s="823" t="s">
        <v>3051</v>
      </c>
      <c r="B34" s="828" t="s">
        <v>3070</v>
      </c>
      <c r="C34" s="828" t="s">
        <v>3071</v>
      </c>
      <c r="D34" s="828" t="s">
        <v>3020</v>
      </c>
      <c r="E34" s="1" t="s">
        <v>3801</v>
      </c>
      <c r="F34" s="828"/>
      <c r="G34" s="828"/>
      <c r="H34" s="828"/>
      <c r="I34" s="828"/>
      <c r="J34" s="828"/>
      <c r="K34" s="828"/>
      <c r="L34" s="828" t="s">
        <v>185</v>
      </c>
      <c r="M34" s="828"/>
      <c r="N34" s="833"/>
    </row>
    <row r="35" spans="1:14">
      <c r="A35" s="823" t="s">
        <v>3051</v>
      </c>
      <c r="B35" s="828" t="s">
        <v>3073</v>
      </c>
      <c r="C35" s="828" t="s">
        <v>3074</v>
      </c>
      <c r="D35" s="828" t="s">
        <v>3020</v>
      </c>
      <c r="E35" s="1" t="s">
        <v>3802</v>
      </c>
      <c r="F35" s="828" t="s">
        <v>100</v>
      </c>
      <c r="G35" s="828" t="s">
        <v>185</v>
      </c>
      <c r="H35" s="828" t="s">
        <v>3076</v>
      </c>
      <c r="I35" s="828" t="s">
        <v>3057</v>
      </c>
      <c r="J35" s="828" t="s">
        <v>3020</v>
      </c>
      <c r="K35" s="828"/>
      <c r="L35" s="828" t="s">
        <v>3084</v>
      </c>
      <c r="M35" s="828"/>
      <c r="N35" s="833"/>
    </row>
    <row r="36" spans="1:14" ht="29.25">
      <c r="A36" s="823" t="s">
        <v>3051</v>
      </c>
      <c r="B36" s="828" t="s">
        <v>3803</v>
      </c>
      <c r="C36" s="828" t="s">
        <v>3071</v>
      </c>
      <c r="D36" s="828" t="s">
        <v>3020</v>
      </c>
      <c r="E36" s="1" t="s">
        <v>3804</v>
      </c>
      <c r="F36" s="828"/>
      <c r="G36" s="828"/>
      <c r="H36" s="828"/>
      <c r="I36" s="828"/>
      <c r="J36" s="828"/>
      <c r="K36" s="828"/>
      <c r="L36" s="828" t="s">
        <v>185</v>
      </c>
      <c r="M36" s="828"/>
      <c r="N36" s="833"/>
    </row>
    <row r="37" spans="1:14" ht="29.25">
      <c r="A37" s="823" t="s">
        <v>3051</v>
      </c>
      <c r="B37" s="828" t="s">
        <v>3805</v>
      </c>
      <c r="C37" s="828" t="s">
        <v>3074</v>
      </c>
      <c r="D37" s="828" t="s">
        <v>3020</v>
      </c>
      <c r="E37" s="1" t="s">
        <v>3806</v>
      </c>
      <c r="F37" s="828" t="s">
        <v>3778</v>
      </c>
      <c r="G37" s="828" t="s">
        <v>185</v>
      </c>
      <c r="H37" s="828" t="s">
        <v>40</v>
      </c>
      <c r="I37" s="828" t="s">
        <v>3057</v>
      </c>
      <c r="J37" s="828" t="s">
        <v>3020</v>
      </c>
      <c r="K37" s="828"/>
      <c r="L37" s="828" t="s">
        <v>3084</v>
      </c>
      <c r="M37" s="828"/>
      <c r="N37" s="833"/>
    </row>
    <row r="38" spans="1:14" ht="29.25">
      <c r="A38" s="823" t="s">
        <v>3051</v>
      </c>
      <c r="B38" s="828" t="s">
        <v>3807</v>
      </c>
      <c r="C38" s="828" t="s">
        <v>3071</v>
      </c>
      <c r="D38" s="828" t="s">
        <v>3020</v>
      </c>
      <c r="E38" s="1" t="s">
        <v>3808</v>
      </c>
      <c r="F38" s="828"/>
      <c r="G38" s="828"/>
      <c r="H38" s="828"/>
      <c r="I38" s="828"/>
      <c r="J38" s="828"/>
      <c r="K38" s="828"/>
      <c r="L38" s="828" t="s">
        <v>185</v>
      </c>
      <c r="M38" s="828"/>
      <c r="N38" s="833"/>
    </row>
    <row r="39" spans="1:14" ht="29.25">
      <c r="A39" s="823" t="s">
        <v>3051</v>
      </c>
      <c r="B39" s="828" t="s">
        <v>3809</v>
      </c>
      <c r="C39" s="828" t="s">
        <v>3074</v>
      </c>
      <c r="D39" s="828" t="s">
        <v>3020</v>
      </c>
      <c r="E39" s="1" t="s">
        <v>3810</v>
      </c>
      <c r="F39" s="828" t="s">
        <v>2358</v>
      </c>
      <c r="G39" s="828" t="s">
        <v>185</v>
      </c>
      <c r="H39" s="828" t="s">
        <v>5</v>
      </c>
      <c r="I39" s="828" t="s">
        <v>3057</v>
      </c>
      <c r="J39" s="828" t="s">
        <v>3020</v>
      </c>
      <c r="K39" s="828"/>
      <c r="L39" s="828" t="s">
        <v>3084</v>
      </c>
      <c r="M39" s="828"/>
      <c r="N39" s="833"/>
    </row>
    <row r="40" spans="1:14" ht="29.25">
      <c r="A40" s="823" t="s">
        <v>3051</v>
      </c>
      <c r="B40" s="828" t="s">
        <v>3811</v>
      </c>
      <c r="C40" s="828" t="s">
        <v>3071</v>
      </c>
      <c r="D40" s="828" t="s">
        <v>3020</v>
      </c>
      <c r="E40" s="1" t="s">
        <v>3812</v>
      </c>
      <c r="F40" s="828"/>
      <c r="G40" s="828"/>
      <c r="H40" s="828"/>
      <c r="I40" s="828"/>
      <c r="J40" s="828"/>
      <c r="K40" s="828"/>
      <c r="L40" s="828" t="s">
        <v>3038</v>
      </c>
      <c r="M40" s="828"/>
      <c r="N40" s="833"/>
    </row>
    <row r="41" spans="1:14" ht="29.25">
      <c r="A41" s="823" t="s">
        <v>3051</v>
      </c>
      <c r="B41" s="828" t="s">
        <v>3813</v>
      </c>
      <c r="C41" s="828" t="s">
        <v>3074</v>
      </c>
      <c r="D41" s="828" t="s">
        <v>3020</v>
      </c>
      <c r="E41" s="1" t="s">
        <v>3814</v>
      </c>
      <c r="F41" s="828" t="s">
        <v>3781</v>
      </c>
      <c r="G41" s="828" t="s">
        <v>3056</v>
      </c>
      <c r="H41" s="828" t="s">
        <v>1623</v>
      </c>
      <c r="I41" s="828" t="s">
        <v>3057</v>
      </c>
      <c r="J41" s="828" t="s">
        <v>3020</v>
      </c>
      <c r="K41" s="828"/>
      <c r="L41" s="828" t="s">
        <v>3084</v>
      </c>
      <c r="M41" s="828"/>
      <c r="N41" s="833"/>
    </row>
    <row r="42" spans="1:14" ht="29.25">
      <c r="A42" s="823" t="s">
        <v>3051</v>
      </c>
      <c r="B42" s="828" t="s">
        <v>3815</v>
      </c>
      <c r="C42" s="828" t="s">
        <v>3071</v>
      </c>
      <c r="D42" s="828" t="s">
        <v>3020</v>
      </c>
      <c r="E42" s="1" t="s">
        <v>3816</v>
      </c>
      <c r="F42" s="828"/>
      <c r="G42" s="828"/>
      <c r="H42" s="828"/>
      <c r="I42" s="828"/>
      <c r="J42" s="828"/>
      <c r="K42" s="828"/>
      <c r="L42" s="828" t="s">
        <v>3038</v>
      </c>
      <c r="M42" s="828"/>
      <c r="N42" s="833"/>
    </row>
    <row r="43" spans="1:14" ht="29.25">
      <c r="A43" s="823" t="s">
        <v>3051</v>
      </c>
      <c r="B43" s="828" t="s">
        <v>3215</v>
      </c>
      <c r="C43" s="828" t="s">
        <v>3074</v>
      </c>
      <c r="D43" s="828" t="s">
        <v>3020</v>
      </c>
      <c r="E43" s="1" t="s">
        <v>3817</v>
      </c>
      <c r="F43" s="828" t="s">
        <v>701</v>
      </c>
      <c r="G43" s="828" t="s">
        <v>3056</v>
      </c>
      <c r="H43" s="828" t="s">
        <v>150</v>
      </c>
      <c r="I43" s="828" t="s">
        <v>3057</v>
      </c>
      <c r="J43" s="828" t="s">
        <v>3020</v>
      </c>
      <c r="K43" s="828"/>
      <c r="L43" s="828" t="s">
        <v>3084</v>
      </c>
      <c r="M43" s="828"/>
      <c r="N43" s="833"/>
    </row>
    <row r="44" spans="1:14" ht="29.25">
      <c r="A44" s="823" t="s">
        <v>3051</v>
      </c>
      <c r="B44" s="828" t="s">
        <v>3818</v>
      </c>
      <c r="C44" s="828" t="s">
        <v>3071</v>
      </c>
      <c r="D44" s="828" t="s">
        <v>3020</v>
      </c>
      <c r="E44" s="1" t="s">
        <v>3819</v>
      </c>
      <c r="F44" s="828"/>
      <c r="G44" s="828"/>
      <c r="H44" s="828"/>
      <c r="I44" s="828"/>
      <c r="J44" s="828"/>
      <c r="K44" s="828"/>
      <c r="L44" s="828" t="s">
        <v>3038</v>
      </c>
      <c r="M44" s="828"/>
      <c r="N44" s="833"/>
    </row>
    <row r="45" spans="1:14" ht="29.25">
      <c r="A45" s="823" t="s">
        <v>3051</v>
      </c>
      <c r="B45" s="828" t="s">
        <v>3820</v>
      </c>
      <c r="C45" s="828" t="s">
        <v>3074</v>
      </c>
      <c r="D45" s="828" t="s">
        <v>3020</v>
      </c>
      <c r="E45" s="1" t="s">
        <v>3821</v>
      </c>
      <c r="F45" s="828" t="s">
        <v>3784</v>
      </c>
      <c r="G45" s="828" t="s">
        <v>3056</v>
      </c>
      <c r="H45" s="828" t="s">
        <v>3822</v>
      </c>
      <c r="I45" s="828" t="s">
        <v>3057</v>
      </c>
      <c r="J45" s="828" t="s">
        <v>3020</v>
      </c>
      <c r="K45" s="828"/>
      <c r="L45" s="828" t="s">
        <v>3084</v>
      </c>
      <c r="M45" s="828"/>
      <c r="N45" s="833"/>
    </row>
    <row r="46" spans="1:14" ht="29.25">
      <c r="A46" s="823" t="s">
        <v>3051</v>
      </c>
      <c r="B46" s="828" t="s">
        <v>3823</v>
      </c>
      <c r="C46" s="828" t="s">
        <v>3071</v>
      </c>
      <c r="D46" s="828" t="s">
        <v>3020</v>
      </c>
      <c r="E46" s="1" t="s">
        <v>3824</v>
      </c>
      <c r="F46" s="828"/>
      <c r="G46" s="828"/>
      <c r="H46" s="828"/>
      <c r="I46" s="828"/>
      <c r="J46" s="828"/>
      <c r="K46" s="828"/>
      <c r="L46" s="828" t="s">
        <v>185</v>
      </c>
      <c r="M46" s="828"/>
      <c r="N46" s="833"/>
    </row>
    <row r="47" spans="1:14" ht="29.25">
      <c r="A47" s="823" t="s">
        <v>3051</v>
      </c>
      <c r="B47" s="828" t="s">
        <v>3825</v>
      </c>
      <c r="C47" s="828" t="s">
        <v>3074</v>
      </c>
      <c r="D47" s="828" t="s">
        <v>3020</v>
      </c>
      <c r="E47" s="1" t="s">
        <v>3826</v>
      </c>
      <c r="F47" s="828" t="s">
        <v>3827</v>
      </c>
      <c r="G47" s="828" t="s">
        <v>185</v>
      </c>
      <c r="H47" s="828" t="s">
        <v>3274</v>
      </c>
      <c r="I47" s="828" t="s">
        <v>3057</v>
      </c>
      <c r="J47" s="828" t="s">
        <v>3020</v>
      </c>
      <c r="K47" s="828"/>
      <c r="L47" s="828" t="s">
        <v>3084</v>
      </c>
      <c r="M47" s="828"/>
      <c r="N47" s="833"/>
    </row>
    <row r="48" spans="1:14">
      <c r="A48" s="2643" t="s">
        <v>3101</v>
      </c>
      <c r="B48" s="2644"/>
      <c r="C48" s="2644"/>
      <c r="D48" s="2644"/>
      <c r="E48" s="2644"/>
      <c r="F48" s="2644"/>
      <c r="G48" s="2644"/>
      <c r="H48" s="2644"/>
      <c r="I48" s="2644"/>
      <c r="J48" s="2644"/>
      <c r="K48" s="2644"/>
      <c r="L48" s="2644"/>
      <c r="M48" s="2644"/>
      <c r="N48" s="2646"/>
    </row>
    <row r="49" spans="1:14">
      <c r="A49" s="2647" t="s">
        <v>3029</v>
      </c>
      <c r="B49" s="2649" t="s">
        <v>2</v>
      </c>
      <c r="C49" s="2649" t="s">
        <v>3102</v>
      </c>
      <c r="D49" s="2649" t="s">
        <v>3068</v>
      </c>
      <c r="E49" s="2649" t="s">
        <v>3</v>
      </c>
      <c r="F49" s="2649" t="s">
        <v>3048</v>
      </c>
      <c r="G49" s="2649"/>
      <c r="H49" s="2649"/>
      <c r="I49" s="2649"/>
      <c r="J49" s="2649"/>
      <c r="K49" s="2649"/>
      <c r="L49" s="2649" t="s">
        <v>3069</v>
      </c>
      <c r="M49" s="2649"/>
      <c r="N49" s="2651" t="s">
        <v>3049</v>
      </c>
    </row>
    <row r="50" spans="1:14">
      <c r="A50" s="2648"/>
      <c r="B50" s="2650"/>
      <c r="C50" s="2650"/>
      <c r="D50" s="2650"/>
      <c r="E50" s="2650"/>
      <c r="F50" s="1254" t="s">
        <v>2</v>
      </c>
      <c r="G50" s="1254" t="s">
        <v>178</v>
      </c>
      <c r="H50" s="1254" t="s">
        <v>3033</v>
      </c>
      <c r="I50" s="1254" t="s">
        <v>3050</v>
      </c>
      <c r="J50" s="1254" t="s">
        <v>3030</v>
      </c>
      <c r="K50" s="1254" t="s">
        <v>3</v>
      </c>
      <c r="L50" s="1254" t="s">
        <v>178</v>
      </c>
      <c r="M50" s="1254" t="s">
        <v>3033</v>
      </c>
      <c r="N50" s="2652"/>
    </row>
    <row r="51" spans="1:14" ht="29.25">
      <c r="A51" s="55" t="s">
        <v>3051</v>
      </c>
      <c r="B51" s="55" t="s">
        <v>3828</v>
      </c>
      <c r="C51" s="55" t="s">
        <v>3036</v>
      </c>
      <c r="D51" s="55" t="s">
        <v>3020</v>
      </c>
      <c r="E51" s="55" t="s">
        <v>3829</v>
      </c>
      <c r="F51" s="55" t="s">
        <v>3830</v>
      </c>
      <c r="G51" s="55" t="s">
        <v>3056</v>
      </c>
      <c r="H51" s="55" t="s">
        <v>3831</v>
      </c>
      <c r="I51" s="55" t="s">
        <v>3057</v>
      </c>
      <c r="J51" s="55" t="s">
        <v>3020</v>
      </c>
      <c r="K51" s="55"/>
      <c r="L51" s="55" t="s">
        <v>3084</v>
      </c>
      <c r="M51" s="55"/>
      <c r="N51" s="55"/>
    </row>
    <row r="52" spans="1:14" ht="29.25">
      <c r="A52" s="55" t="s">
        <v>3051</v>
      </c>
      <c r="B52" s="55" t="s">
        <v>3832</v>
      </c>
      <c r="C52" s="55" t="s">
        <v>3036</v>
      </c>
      <c r="D52" s="55" t="s">
        <v>3020</v>
      </c>
      <c r="E52" s="55" t="s">
        <v>3833</v>
      </c>
      <c r="F52" s="55" t="s">
        <v>3834</v>
      </c>
      <c r="G52" s="55" t="s">
        <v>3056</v>
      </c>
      <c r="H52" s="55" t="s">
        <v>3835</v>
      </c>
      <c r="I52" s="55" t="s">
        <v>3057</v>
      </c>
      <c r="J52" s="55" t="s">
        <v>3020</v>
      </c>
      <c r="K52" s="55"/>
      <c r="L52" s="55" t="s">
        <v>3084</v>
      </c>
      <c r="M52" s="55"/>
      <c r="N52" s="55"/>
    </row>
    <row r="53" spans="1:14" ht="29.25">
      <c r="A53" s="55" t="s">
        <v>3051</v>
      </c>
      <c r="B53" s="55" t="s">
        <v>3836</v>
      </c>
      <c r="C53" s="55" t="s">
        <v>3036</v>
      </c>
      <c r="D53" s="55" t="s">
        <v>3020</v>
      </c>
      <c r="E53" s="55" t="s">
        <v>3837</v>
      </c>
      <c r="F53" s="55"/>
      <c r="G53" s="55"/>
      <c r="H53" s="55"/>
      <c r="I53" s="55"/>
      <c r="J53" s="55"/>
      <c r="K53" s="55"/>
      <c r="L53" s="55" t="s">
        <v>3038</v>
      </c>
      <c r="M53" s="55" t="s">
        <v>3514</v>
      </c>
      <c r="N53" s="55"/>
    </row>
    <row r="54" spans="1:14" ht="29.25">
      <c r="A54" s="55" t="s">
        <v>3051</v>
      </c>
      <c r="B54" s="55" t="s">
        <v>3838</v>
      </c>
      <c r="C54" s="55" t="s">
        <v>3036</v>
      </c>
      <c r="D54" s="55" t="s">
        <v>3020</v>
      </c>
      <c r="E54" s="55" t="s">
        <v>3839</v>
      </c>
      <c r="F54" s="55" t="s">
        <v>3840</v>
      </c>
      <c r="G54" s="55" t="s">
        <v>185</v>
      </c>
      <c r="H54" s="55" t="s">
        <v>3841</v>
      </c>
      <c r="I54" s="55" t="s">
        <v>3057</v>
      </c>
      <c r="J54" s="55" t="s">
        <v>3020</v>
      </c>
      <c r="K54" s="55"/>
      <c r="L54" s="55" t="s">
        <v>3105</v>
      </c>
      <c r="M54" s="55" t="s">
        <v>3574</v>
      </c>
      <c r="N54" s="55"/>
    </row>
  </sheetData>
  <mergeCells count="70">
    <mergeCell ref="N49:N50"/>
    <mergeCell ref="L32:M32"/>
    <mergeCell ref="N32:N33"/>
    <mergeCell ref="A48:N48"/>
    <mergeCell ref="A49:A50"/>
    <mergeCell ref="B49:B50"/>
    <mergeCell ref="C49:C50"/>
    <mergeCell ref="D49:D50"/>
    <mergeCell ref="E49:E50"/>
    <mergeCell ref="F49:K49"/>
    <mergeCell ref="L49:M49"/>
    <mergeCell ref="A32:A33"/>
    <mergeCell ref="B32:B33"/>
    <mergeCell ref="C32:C33"/>
    <mergeCell ref="D32:D33"/>
    <mergeCell ref="E32:E33"/>
    <mergeCell ref="F32:K32"/>
    <mergeCell ref="M22:N23"/>
    <mergeCell ref="J23:L23"/>
    <mergeCell ref="J24:L24"/>
    <mergeCell ref="M24:N24"/>
    <mergeCell ref="J25:L25"/>
    <mergeCell ref="A31:N31"/>
    <mergeCell ref="J26:L26"/>
    <mergeCell ref="A22:A23"/>
    <mergeCell ref="B22:B23"/>
    <mergeCell ref="C22:C23"/>
    <mergeCell ref="D22:D23"/>
    <mergeCell ref="E22:L22"/>
    <mergeCell ref="J27:L27"/>
    <mergeCell ref="J28:L28"/>
    <mergeCell ref="J29:L29"/>
    <mergeCell ref="J14:N14"/>
    <mergeCell ref="A21:N21"/>
    <mergeCell ref="A12:A13"/>
    <mergeCell ref="B12:B13"/>
    <mergeCell ref="C12:D12"/>
    <mergeCell ref="E12:E13"/>
    <mergeCell ref="F12:F13"/>
    <mergeCell ref="A1:E1"/>
    <mergeCell ref="B2:E2"/>
    <mergeCell ref="B3:E3"/>
    <mergeCell ref="B4:E4"/>
    <mergeCell ref="B5:E5"/>
    <mergeCell ref="B6:E6"/>
    <mergeCell ref="A7:E7"/>
    <mergeCell ref="B8:D8"/>
    <mergeCell ref="B9:D9"/>
    <mergeCell ref="B10:D10"/>
    <mergeCell ref="A11:N11"/>
    <mergeCell ref="G20:I20"/>
    <mergeCell ref="J15:N15"/>
    <mergeCell ref="J16:N16"/>
    <mergeCell ref="J17:N17"/>
    <mergeCell ref="J18:N18"/>
    <mergeCell ref="J19:N19"/>
    <mergeCell ref="J20:N20"/>
    <mergeCell ref="G15:I15"/>
    <mergeCell ref="G16:I16"/>
    <mergeCell ref="G17:I17"/>
    <mergeCell ref="G18:I18"/>
    <mergeCell ref="G19:I19"/>
    <mergeCell ref="G12:I13"/>
    <mergeCell ref="J12:N13"/>
    <mergeCell ref="G14:I14"/>
    <mergeCell ref="J30:L30"/>
    <mergeCell ref="A25:A30"/>
    <mergeCell ref="B25:B30"/>
    <mergeCell ref="C25:C30"/>
    <mergeCell ref="D25:D30"/>
  </mergeCells>
  <hyperlinks>
    <hyperlink ref="A1:E1" location="Clases!A1" display="&lt;-Volver al inicio" xr:uid="{96BABDAC-3848-43C3-A7F6-191056A5CBAE}"/>
  </hyperlinks>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AA194-9297-4577-AD72-46325E03C99E}">
  <sheetPr>
    <tabColor theme="4" tint="0.79998168889431442"/>
  </sheetPr>
  <dimension ref="A1:N37"/>
  <sheetViews>
    <sheetView topLeftCell="A28" workbookViewId="0">
      <selection activeCell="D38" sqref="D38"/>
    </sheetView>
  </sheetViews>
  <sheetFormatPr defaultRowHeight="15"/>
  <cols>
    <col min="1" max="1" width="17.5703125" customWidth="1"/>
    <col min="2" max="2" width="20.140625" customWidth="1"/>
    <col min="3" max="3" width="19.42578125" customWidth="1"/>
    <col min="4" max="4" width="23.5703125" customWidth="1"/>
    <col min="5" max="5" width="27.5703125" customWidth="1"/>
    <col min="6" max="6" width="18.7109375" customWidth="1"/>
    <col min="7" max="7" width="20.5703125" customWidth="1"/>
    <col min="8" max="8" width="17.85546875" customWidth="1"/>
  </cols>
  <sheetData>
    <row r="1" spans="1:14">
      <c r="A1" s="2540" t="s">
        <v>3113</v>
      </c>
      <c r="B1" s="2540"/>
      <c r="C1" s="2540"/>
      <c r="D1" s="2540"/>
      <c r="E1" s="2540"/>
      <c r="F1" s="2"/>
      <c r="G1" s="2"/>
      <c r="H1" s="2"/>
      <c r="I1" s="2"/>
      <c r="J1" s="2"/>
      <c r="K1" s="2"/>
      <c r="L1" s="2"/>
      <c r="M1" s="2"/>
      <c r="N1" s="2"/>
    </row>
    <row r="2" spans="1:14">
      <c r="A2" s="835" t="s">
        <v>60</v>
      </c>
      <c r="B2" s="2541" t="str">
        <f>Clases!A19</f>
        <v>EstadoReclamo</v>
      </c>
      <c r="C2" s="2541"/>
      <c r="D2" s="2541"/>
      <c r="E2" s="2542"/>
      <c r="F2" s="2"/>
      <c r="G2" s="2"/>
      <c r="H2" s="2"/>
      <c r="I2" s="2"/>
      <c r="J2" s="2"/>
      <c r="K2" s="2"/>
      <c r="L2" s="2"/>
      <c r="M2" s="2"/>
      <c r="N2" s="2"/>
    </row>
    <row r="3" spans="1:14">
      <c r="A3" s="836" t="s">
        <v>61</v>
      </c>
      <c r="B3" s="2538" t="s">
        <v>3016</v>
      </c>
      <c r="C3" s="2538"/>
      <c r="D3" s="2538"/>
      <c r="E3" s="2539"/>
      <c r="F3" s="2"/>
      <c r="G3" s="2"/>
      <c r="H3" s="2"/>
      <c r="I3" s="2"/>
      <c r="J3" s="2"/>
      <c r="K3" s="2"/>
      <c r="L3" s="2"/>
      <c r="M3" s="2"/>
      <c r="N3" s="2"/>
    </row>
    <row r="4" spans="1:14">
      <c r="A4" s="836" t="s">
        <v>150</v>
      </c>
      <c r="B4" s="2538" t="str">
        <f>Clases!C19</f>
        <v>Clase que representa el estado actual de un reclamo.</v>
      </c>
      <c r="C4" s="2538"/>
      <c r="D4" s="2538"/>
      <c r="E4" s="2539"/>
      <c r="F4" s="2"/>
      <c r="G4" s="2"/>
      <c r="H4" s="2"/>
      <c r="I4" s="2"/>
      <c r="J4" s="2"/>
      <c r="K4" s="2"/>
      <c r="L4" s="2"/>
      <c r="M4" s="2"/>
      <c r="N4" s="2"/>
    </row>
    <row r="5" spans="1:14">
      <c r="A5" s="836" t="s">
        <v>3017</v>
      </c>
      <c r="B5" s="2538" t="s">
        <v>3114</v>
      </c>
      <c r="C5" s="2538"/>
      <c r="D5" s="2538"/>
      <c r="E5" s="2539"/>
      <c r="F5" s="2"/>
      <c r="G5" s="2"/>
      <c r="H5" s="2"/>
      <c r="I5" s="2"/>
      <c r="J5" s="2"/>
      <c r="K5" s="2"/>
      <c r="L5" s="2"/>
      <c r="M5" s="2"/>
      <c r="N5" s="2"/>
    </row>
    <row r="6" spans="1:14">
      <c r="A6" s="836" t="s">
        <v>3019</v>
      </c>
      <c r="B6" s="2538" t="s">
        <v>3042</v>
      </c>
      <c r="C6" s="2538"/>
      <c r="D6" s="2538"/>
      <c r="E6" s="2539"/>
      <c r="F6" s="2"/>
      <c r="G6" s="2"/>
      <c r="H6" s="2"/>
      <c r="I6" s="2"/>
      <c r="J6" s="2"/>
      <c r="K6" s="2"/>
      <c r="L6" s="2"/>
      <c r="M6" s="2"/>
      <c r="N6" s="2"/>
    </row>
    <row r="7" spans="1:14">
      <c r="A7" s="2675" t="s">
        <v>3021</v>
      </c>
      <c r="B7" s="2676"/>
      <c r="C7" s="2676"/>
      <c r="D7" s="2676"/>
      <c r="E7" s="2677"/>
      <c r="F7" s="837"/>
      <c r="G7" s="837"/>
      <c r="H7" s="837"/>
      <c r="I7" s="837"/>
      <c r="J7" s="837"/>
      <c r="K7" s="837"/>
      <c r="L7" s="837"/>
      <c r="M7" s="837"/>
      <c r="N7" s="837"/>
    </row>
    <row r="8" spans="1:14">
      <c r="A8" s="838" t="s">
        <v>3022</v>
      </c>
      <c r="B8" s="2676" t="s">
        <v>3023</v>
      </c>
      <c r="C8" s="2676"/>
      <c r="D8" s="2676"/>
      <c r="E8" s="839" t="s">
        <v>3024</v>
      </c>
      <c r="F8" s="837"/>
      <c r="G8" s="837"/>
      <c r="H8" s="837"/>
      <c r="I8" s="837"/>
      <c r="J8" s="837"/>
      <c r="K8" s="837"/>
      <c r="L8" s="837"/>
      <c r="M8" s="837"/>
      <c r="N8" s="837"/>
    </row>
    <row r="9" spans="1:14">
      <c r="A9" s="823" t="s">
        <v>3842</v>
      </c>
      <c r="B9" s="2538" t="s">
        <v>3026</v>
      </c>
      <c r="C9" s="2538"/>
      <c r="D9" s="2538"/>
      <c r="E9" s="824" t="str">
        <f>Clases!A18</f>
        <v>Reclamo</v>
      </c>
      <c r="F9" s="2"/>
      <c r="G9" s="2"/>
      <c r="H9" s="2"/>
      <c r="I9" s="2"/>
      <c r="J9" s="2"/>
      <c r="K9" s="2"/>
      <c r="L9" s="2"/>
      <c r="M9" s="2"/>
      <c r="N9" s="2"/>
    </row>
    <row r="10" spans="1:14">
      <c r="A10" s="2678" t="s">
        <v>170</v>
      </c>
      <c r="B10" s="2679"/>
      <c r="C10" s="2679"/>
      <c r="D10" s="2679"/>
      <c r="E10" s="2679"/>
      <c r="F10" s="2679"/>
      <c r="G10" s="2679"/>
      <c r="H10" s="2679"/>
      <c r="I10" s="2679"/>
      <c r="J10" s="2679"/>
      <c r="K10" s="2679"/>
      <c r="L10" s="2679"/>
      <c r="M10" s="2679"/>
      <c r="N10" s="2680"/>
    </row>
    <row r="11" spans="1:14">
      <c r="A11" s="2671" t="s">
        <v>3029</v>
      </c>
      <c r="B11" s="2664" t="s">
        <v>2</v>
      </c>
      <c r="C11" s="2664" t="s">
        <v>178</v>
      </c>
      <c r="D11" s="2664"/>
      <c r="E11" s="2664" t="s">
        <v>3030</v>
      </c>
      <c r="F11" s="2664" t="s">
        <v>3031</v>
      </c>
      <c r="G11" s="2664" t="s">
        <v>140</v>
      </c>
      <c r="H11" s="2664"/>
      <c r="I11" s="2664"/>
      <c r="J11" s="2664" t="s">
        <v>3032</v>
      </c>
      <c r="K11" s="2664"/>
      <c r="L11" s="2664"/>
      <c r="M11" s="2664"/>
      <c r="N11" s="2666"/>
    </row>
    <row r="12" spans="1:14">
      <c r="A12" s="2671"/>
      <c r="B12" s="2664"/>
      <c r="C12" s="840" t="s">
        <v>178</v>
      </c>
      <c r="D12" s="840" t="s">
        <v>3033</v>
      </c>
      <c r="E12" s="2664"/>
      <c r="F12" s="2664"/>
      <c r="G12" s="2664"/>
      <c r="H12" s="2664"/>
      <c r="I12" s="2664"/>
      <c r="J12" s="2664"/>
      <c r="K12" s="2664"/>
      <c r="L12" s="2664"/>
      <c r="M12" s="2664"/>
      <c r="N12" s="2666"/>
    </row>
    <row r="13" spans="1:14">
      <c r="A13" s="1255" t="s">
        <v>3034</v>
      </c>
      <c r="B13" s="818" t="s">
        <v>100</v>
      </c>
      <c r="C13" s="818" t="s">
        <v>1826</v>
      </c>
      <c r="D13" s="818" t="s">
        <v>185</v>
      </c>
      <c r="E13" s="818" t="s">
        <v>3042</v>
      </c>
      <c r="F13" s="818" t="s">
        <v>3036</v>
      </c>
      <c r="G13" s="2538"/>
      <c r="H13" s="2538"/>
      <c r="I13" s="2538"/>
      <c r="J13" s="2538" t="s">
        <v>3843</v>
      </c>
      <c r="K13" s="2538"/>
      <c r="L13" s="2538"/>
      <c r="M13" s="2538"/>
      <c r="N13" s="2539"/>
    </row>
    <row r="14" spans="1:14">
      <c r="A14" s="1255" t="s">
        <v>3034</v>
      </c>
      <c r="B14" s="818" t="s">
        <v>3844</v>
      </c>
      <c r="C14" s="818" t="s">
        <v>3038</v>
      </c>
      <c r="D14" s="818"/>
      <c r="E14" s="818" t="s">
        <v>3020</v>
      </c>
      <c r="F14" s="818" t="s">
        <v>3036</v>
      </c>
      <c r="G14" s="2586"/>
      <c r="H14" s="2587"/>
      <c r="I14" s="2588"/>
      <c r="J14" s="2559" t="s">
        <v>3845</v>
      </c>
      <c r="K14" s="2560"/>
      <c r="L14" s="2560"/>
      <c r="M14" s="2560"/>
      <c r="N14" s="2561"/>
    </row>
    <row r="15" spans="1:14">
      <c r="A15" s="1255" t="s">
        <v>3034</v>
      </c>
      <c r="B15" s="818" t="s">
        <v>2362</v>
      </c>
      <c r="C15" s="818" t="s">
        <v>3038</v>
      </c>
      <c r="D15" s="818"/>
      <c r="E15" s="818" t="s">
        <v>3020</v>
      </c>
      <c r="F15" s="818" t="s">
        <v>3036</v>
      </c>
      <c r="G15" s="2559"/>
      <c r="H15" s="2560"/>
      <c r="I15" s="2589"/>
      <c r="J15" s="2559" t="s">
        <v>3846</v>
      </c>
      <c r="K15" s="2560"/>
      <c r="L15" s="2560"/>
      <c r="M15" s="2560"/>
      <c r="N15" s="2561"/>
    </row>
    <row r="16" spans="1:14">
      <c r="A16" s="2690" t="s">
        <v>3046</v>
      </c>
      <c r="B16" s="2691"/>
      <c r="C16" s="2691"/>
      <c r="D16" s="2691"/>
      <c r="E16" s="2691"/>
      <c r="F16" s="2691"/>
      <c r="G16" s="2691"/>
      <c r="H16" s="2691"/>
      <c r="I16" s="2691"/>
      <c r="J16" s="2691"/>
      <c r="K16" s="2691"/>
      <c r="L16" s="2691"/>
      <c r="M16" s="2691"/>
      <c r="N16" s="2692"/>
    </row>
    <row r="17" spans="1:14">
      <c r="A17" s="2673" t="s">
        <v>3029</v>
      </c>
      <c r="B17" s="2661" t="s">
        <v>2</v>
      </c>
      <c r="C17" s="2661" t="s">
        <v>3047</v>
      </c>
      <c r="D17" s="2661" t="s">
        <v>3</v>
      </c>
      <c r="E17" s="2661" t="s">
        <v>3048</v>
      </c>
      <c r="F17" s="2661"/>
      <c r="G17" s="2661"/>
      <c r="H17" s="2661"/>
      <c r="I17" s="2661"/>
      <c r="J17" s="2661"/>
      <c r="K17" s="2661"/>
      <c r="L17" s="2661"/>
      <c r="M17" s="2661" t="s">
        <v>3049</v>
      </c>
      <c r="N17" s="2662"/>
    </row>
    <row r="18" spans="1:14">
      <c r="A18" s="2673"/>
      <c r="B18" s="2661"/>
      <c r="C18" s="2661"/>
      <c r="D18" s="2661"/>
      <c r="E18" s="841" t="s">
        <v>2</v>
      </c>
      <c r="F18" s="841" t="s">
        <v>178</v>
      </c>
      <c r="G18" s="841" t="s">
        <v>3033</v>
      </c>
      <c r="H18" s="841" t="s">
        <v>3050</v>
      </c>
      <c r="I18" s="841" t="s">
        <v>3030</v>
      </c>
      <c r="J18" s="2661" t="s">
        <v>3</v>
      </c>
      <c r="K18" s="2661"/>
      <c r="L18" s="2661"/>
      <c r="M18" s="2661"/>
      <c r="N18" s="2662"/>
    </row>
    <row r="19" spans="1:14" ht="57" customHeight="1">
      <c r="A19" s="1245" t="s">
        <v>3051</v>
      </c>
      <c r="B19" s="1246" t="str">
        <f>B2</f>
        <v>EstadoReclamo</v>
      </c>
      <c r="C19" s="1246" t="s">
        <v>3052</v>
      </c>
      <c r="D19" s="1188" t="s">
        <v>3847</v>
      </c>
      <c r="E19" s="1187"/>
      <c r="F19" s="1187"/>
      <c r="G19" s="1187"/>
      <c r="H19" s="1187"/>
      <c r="I19" s="1187"/>
      <c r="J19" s="2586"/>
      <c r="K19" s="2587"/>
      <c r="L19" s="2588"/>
      <c r="M19" s="2559"/>
      <c r="N19" s="2561"/>
    </row>
    <row r="20" spans="1:14" ht="57" customHeight="1">
      <c r="A20" s="2737" t="s">
        <v>3051</v>
      </c>
      <c r="B20" s="2608" t="str">
        <f>B2</f>
        <v>EstadoReclamo</v>
      </c>
      <c r="C20" s="2608" t="s">
        <v>3278</v>
      </c>
      <c r="D20" s="2608" t="s">
        <v>3848</v>
      </c>
      <c r="E20" s="1187" t="s">
        <v>3844</v>
      </c>
      <c r="F20" s="1187" t="s">
        <v>3038</v>
      </c>
      <c r="G20" s="1187" t="s">
        <v>3849</v>
      </c>
      <c r="H20" s="1187" t="s">
        <v>3281</v>
      </c>
      <c r="I20" s="1187" t="s">
        <v>3020</v>
      </c>
      <c r="J20" s="2586" t="s">
        <v>3850</v>
      </c>
      <c r="K20" s="2587"/>
      <c r="L20" s="2588"/>
      <c r="M20" s="830"/>
      <c r="N20" s="831"/>
    </row>
    <row r="21" spans="1:14" ht="57" customHeight="1">
      <c r="A21" s="2738"/>
      <c r="B21" s="2609"/>
      <c r="C21" s="2609"/>
      <c r="D21" s="2609"/>
      <c r="E21" s="1187" t="s">
        <v>2362</v>
      </c>
      <c r="F21" s="1187" t="s">
        <v>3038</v>
      </c>
      <c r="G21" s="1187" t="s">
        <v>3851</v>
      </c>
      <c r="H21" s="1187" t="s">
        <v>3281</v>
      </c>
      <c r="I21" s="1187" t="s">
        <v>3020</v>
      </c>
      <c r="J21" s="2586" t="s">
        <v>3852</v>
      </c>
      <c r="K21" s="2587"/>
      <c r="L21" s="2588"/>
      <c r="M21" s="830"/>
      <c r="N21" s="831"/>
    </row>
    <row r="22" spans="1:14">
      <c r="A22" s="2689" t="s">
        <v>3066</v>
      </c>
      <c r="B22" s="2655"/>
      <c r="C22" s="2655"/>
      <c r="D22" s="2655"/>
      <c r="E22" s="2655"/>
      <c r="F22" s="2655"/>
      <c r="G22" s="2655"/>
      <c r="H22" s="2655"/>
      <c r="I22" s="2655"/>
      <c r="J22" s="2655"/>
      <c r="K22" s="2655"/>
      <c r="L22" s="2655"/>
      <c r="M22" s="2655"/>
      <c r="N22" s="2656"/>
    </row>
    <row r="23" spans="1:14">
      <c r="A23" s="2657" t="s">
        <v>3029</v>
      </c>
      <c r="B23" s="2658" t="s">
        <v>2</v>
      </c>
      <c r="C23" s="2658" t="s">
        <v>3067</v>
      </c>
      <c r="D23" s="2658" t="s">
        <v>3068</v>
      </c>
      <c r="E23" s="2658" t="s">
        <v>3</v>
      </c>
      <c r="F23" s="2658" t="s">
        <v>3048</v>
      </c>
      <c r="G23" s="2658"/>
      <c r="H23" s="2658"/>
      <c r="I23" s="2658"/>
      <c r="J23" s="2658"/>
      <c r="K23" s="2658"/>
      <c r="L23" s="2658" t="s">
        <v>3069</v>
      </c>
      <c r="M23" s="2658"/>
      <c r="N23" s="2660" t="s">
        <v>3049</v>
      </c>
    </row>
    <row r="24" spans="1:14">
      <c r="A24" s="2730"/>
      <c r="B24" s="2659"/>
      <c r="C24" s="2659"/>
      <c r="D24" s="2659"/>
      <c r="E24" s="2659"/>
      <c r="F24" s="1262" t="s">
        <v>2</v>
      </c>
      <c r="G24" s="1262" t="s">
        <v>178</v>
      </c>
      <c r="H24" s="1262" t="s">
        <v>3033</v>
      </c>
      <c r="I24" s="1262" t="s">
        <v>3050</v>
      </c>
      <c r="J24" s="1262" t="s">
        <v>3030</v>
      </c>
      <c r="K24" s="1262" t="s">
        <v>3</v>
      </c>
      <c r="L24" s="1262" t="s">
        <v>178</v>
      </c>
      <c r="M24" s="1262" t="s">
        <v>3033</v>
      </c>
      <c r="N24" s="2727"/>
    </row>
    <row r="25" spans="1:14" ht="29.25">
      <c r="A25" s="55" t="s">
        <v>3051</v>
      </c>
      <c r="B25" s="55" t="s">
        <v>3070</v>
      </c>
      <c r="C25" s="55" t="s">
        <v>3071</v>
      </c>
      <c r="D25" s="55" t="s">
        <v>3020</v>
      </c>
      <c r="E25" s="55" t="s">
        <v>3853</v>
      </c>
      <c r="F25" s="55"/>
      <c r="G25" s="55"/>
      <c r="H25" s="55"/>
      <c r="I25" s="55"/>
      <c r="J25" s="55"/>
      <c r="K25" s="55"/>
      <c r="L25" s="55" t="s">
        <v>185</v>
      </c>
      <c r="M25" s="55"/>
      <c r="N25" s="55"/>
    </row>
    <row r="26" spans="1:14" ht="29.25">
      <c r="A26" s="55" t="s">
        <v>3051</v>
      </c>
      <c r="B26" s="55" t="s">
        <v>3073</v>
      </c>
      <c r="C26" s="55" t="s">
        <v>3074</v>
      </c>
      <c r="D26" s="55" t="s">
        <v>3020</v>
      </c>
      <c r="E26" s="55" t="s">
        <v>3854</v>
      </c>
      <c r="F26" s="55" t="s">
        <v>100</v>
      </c>
      <c r="G26" s="55" t="s">
        <v>185</v>
      </c>
      <c r="H26" s="55" t="s">
        <v>3076</v>
      </c>
      <c r="I26" s="55" t="s">
        <v>3057</v>
      </c>
      <c r="J26" s="55" t="s">
        <v>3020</v>
      </c>
      <c r="K26" s="55"/>
      <c r="L26" s="55" t="s">
        <v>3084</v>
      </c>
      <c r="M26" s="55"/>
      <c r="N26" s="55"/>
    </row>
    <row r="27" spans="1:14" ht="29.25">
      <c r="A27" s="55" t="s">
        <v>3051</v>
      </c>
      <c r="B27" s="55" t="s">
        <v>3855</v>
      </c>
      <c r="C27" s="55" t="s">
        <v>3071</v>
      </c>
      <c r="D27" s="55" t="s">
        <v>3020</v>
      </c>
      <c r="E27" s="55" t="s">
        <v>3856</v>
      </c>
      <c r="F27" s="55"/>
      <c r="G27" s="55"/>
      <c r="H27" s="55"/>
      <c r="I27" s="55"/>
      <c r="J27" s="55"/>
      <c r="K27" s="55"/>
      <c r="L27" s="55" t="s">
        <v>3038</v>
      </c>
      <c r="M27" s="55"/>
      <c r="N27" s="55"/>
    </row>
    <row r="28" spans="1:14" ht="43.5">
      <c r="A28" s="55" t="s">
        <v>3051</v>
      </c>
      <c r="B28" s="55" t="s">
        <v>3857</v>
      </c>
      <c r="C28" s="55" t="s">
        <v>3074</v>
      </c>
      <c r="D28" s="55" t="s">
        <v>3020</v>
      </c>
      <c r="E28" s="55" t="s">
        <v>3858</v>
      </c>
      <c r="F28" s="55" t="s">
        <v>3844</v>
      </c>
      <c r="G28" s="55" t="s">
        <v>3056</v>
      </c>
      <c r="H28" s="55" t="s">
        <v>3849</v>
      </c>
      <c r="I28" s="55" t="s">
        <v>3057</v>
      </c>
      <c r="J28" s="55" t="s">
        <v>3020</v>
      </c>
      <c r="K28" s="55"/>
      <c r="L28" s="55" t="s">
        <v>3084</v>
      </c>
      <c r="M28" s="55"/>
      <c r="N28" s="55"/>
    </row>
    <row r="29" spans="1:14" ht="29.25">
      <c r="A29" s="55" t="s">
        <v>3051</v>
      </c>
      <c r="B29" s="55" t="s">
        <v>3646</v>
      </c>
      <c r="C29" s="55" t="s">
        <v>3071</v>
      </c>
      <c r="D29" s="55" t="s">
        <v>3020</v>
      </c>
      <c r="E29" s="55" t="s">
        <v>3859</v>
      </c>
      <c r="F29" s="55"/>
      <c r="G29" s="55"/>
      <c r="H29" s="55"/>
      <c r="I29" s="55"/>
      <c r="J29" s="55"/>
      <c r="K29" s="55"/>
      <c r="L29" s="55" t="s">
        <v>3038</v>
      </c>
      <c r="M29" s="55"/>
      <c r="N29" s="55"/>
    </row>
    <row r="30" spans="1:14" ht="29.25">
      <c r="A30" s="55" t="s">
        <v>3051</v>
      </c>
      <c r="B30" s="55" t="s">
        <v>3648</v>
      </c>
      <c r="C30" s="55" t="s">
        <v>3074</v>
      </c>
      <c r="D30" s="55" t="s">
        <v>3020</v>
      </c>
      <c r="E30" s="55" t="s">
        <v>3860</v>
      </c>
      <c r="F30" s="55" t="s">
        <v>2362</v>
      </c>
      <c r="G30" s="55" t="s">
        <v>3056</v>
      </c>
      <c r="H30" s="55" t="s">
        <v>3861</v>
      </c>
      <c r="I30" s="55" t="s">
        <v>3057</v>
      </c>
      <c r="J30" s="55" t="s">
        <v>3020</v>
      </c>
      <c r="K30" s="55"/>
      <c r="L30" s="55" t="s">
        <v>3084</v>
      </c>
      <c r="M30" s="55"/>
      <c r="N30" s="55"/>
    </row>
    <row r="31" spans="1:14">
      <c r="A31" s="2728" t="s">
        <v>3101</v>
      </c>
      <c r="B31" s="2645"/>
      <c r="C31" s="2645"/>
      <c r="D31" s="2645"/>
      <c r="E31" s="2645"/>
      <c r="F31" s="2645"/>
      <c r="G31" s="2645"/>
      <c r="H31" s="2645"/>
      <c r="I31" s="2645"/>
      <c r="J31" s="2645"/>
      <c r="K31" s="2645"/>
      <c r="L31" s="2645"/>
      <c r="M31" s="2645"/>
      <c r="N31" s="2729"/>
    </row>
    <row r="32" spans="1:14">
      <c r="A32" s="2647" t="s">
        <v>3029</v>
      </c>
      <c r="B32" s="2649" t="s">
        <v>2</v>
      </c>
      <c r="C32" s="2649" t="s">
        <v>3102</v>
      </c>
      <c r="D32" s="2649" t="s">
        <v>3068</v>
      </c>
      <c r="E32" s="2649" t="s">
        <v>3</v>
      </c>
      <c r="F32" s="2649" t="s">
        <v>3048</v>
      </c>
      <c r="G32" s="2649"/>
      <c r="H32" s="2649"/>
      <c r="I32" s="2649"/>
      <c r="J32" s="2649"/>
      <c r="K32" s="2649"/>
      <c r="L32" s="2649" t="s">
        <v>3069</v>
      </c>
      <c r="M32" s="2649"/>
      <c r="N32" s="2651" t="s">
        <v>3049</v>
      </c>
    </row>
    <row r="33" spans="1:14">
      <c r="A33" s="2648"/>
      <c r="B33" s="2650"/>
      <c r="C33" s="2650"/>
      <c r="D33" s="2650"/>
      <c r="E33" s="2650"/>
      <c r="F33" s="1254" t="s">
        <v>2</v>
      </c>
      <c r="G33" s="1254" t="s">
        <v>178</v>
      </c>
      <c r="H33" s="1254" t="s">
        <v>3033</v>
      </c>
      <c r="I33" s="1254" t="s">
        <v>3050</v>
      </c>
      <c r="J33" s="1254" t="s">
        <v>3030</v>
      </c>
      <c r="K33" s="1254" t="s">
        <v>3</v>
      </c>
      <c r="L33" s="1254" t="s">
        <v>178</v>
      </c>
      <c r="M33" s="1254" t="s">
        <v>3033</v>
      </c>
      <c r="N33" s="2652"/>
    </row>
    <row r="34" spans="1:14" ht="29.25">
      <c r="A34" s="55" t="s">
        <v>3051</v>
      </c>
      <c r="B34" s="55" t="s">
        <v>3862</v>
      </c>
      <c r="C34" s="55" t="s">
        <v>3036</v>
      </c>
      <c r="D34" s="55" t="s">
        <v>3020</v>
      </c>
      <c r="E34" s="55" t="s">
        <v>3863</v>
      </c>
      <c r="F34" s="55"/>
      <c r="G34" s="55"/>
      <c r="H34" s="55"/>
      <c r="I34" s="55"/>
      <c r="J34" s="55"/>
      <c r="K34" s="55"/>
      <c r="L34" s="55" t="s">
        <v>3084</v>
      </c>
      <c r="M34" s="55"/>
      <c r="N34" s="55"/>
    </row>
    <row r="35" spans="1:14" ht="29.25">
      <c r="A35" s="55" t="s">
        <v>3051</v>
      </c>
      <c r="B35" s="55" t="s">
        <v>3864</v>
      </c>
      <c r="C35" s="55" t="s">
        <v>3036</v>
      </c>
      <c r="D35" s="55" t="s">
        <v>3020</v>
      </c>
      <c r="E35" s="55" t="s">
        <v>3865</v>
      </c>
      <c r="F35" s="55" t="s">
        <v>2263</v>
      </c>
      <c r="G35" s="55"/>
      <c r="H35" s="55"/>
      <c r="I35" s="55"/>
      <c r="J35" s="55"/>
      <c r="K35" s="55"/>
      <c r="L35" s="55" t="s">
        <v>3084</v>
      </c>
      <c r="M35" s="55"/>
      <c r="N35" s="55"/>
    </row>
    <row r="36" spans="1:14" ht="29.25">
      <c r="A36" s="55" t="s">
        <v>3051</v>
      </c>
      <c r="B36" s="55" t="s">
        <v>3866</v>
      </c>
      <c r="C36" s="55" t="s">
        <v>3036</v>
      </c>
      <c r="D36" s="55" t="s">
        <v>3020</v>
      </c>
      <c r="E36" s="55" t="s">
        <v>3867</v>
      </c>
      <c r="F36" s="55"/>
      <c r="G36" s="55"/>
      <c r="H36" s="55"/>
      <c r="I36" s="55"/>
      <c r="J36" s="55"/>
      <c r="K36" s="55"/>
      <c r="L36" s="55" t="s">
        <v>3105</v>
      </c>
      <c r="M36" s="55" t="s">
        <v>3574</v>
      </c>
      <c r="N36" s="55"/>
    </row>
    <row r="37" spans="1:14" ht="29.25">
      <c r="A37" s="55" t="s">
        <v>3051</v>
      </c>
      <c r="B37" s="55" t="s">
        <v>3868</v>
      </c>
      <c r="C37" s="55" t="s">
        <v>3036</v>
      </c>
      <c r="D37" s="55" t="s">
        <v>3020</v>
      </c>
      <c r="E37" s="55" t="s">
        <v>3869</v>
      </c>
      <c r="F37" s="55"/>
      <c r="G37" s="55"/>
      <c r="H37" s="55"/>
      <c r="I37" s="55"/>
      <c r="J37" s="55"/>
      <c r="K37" s="55"/>
      <c r="L37" s="55" t="s">
        <v>3038</v>
      </c>
      <c r="M37" s="55" t="s">
        <v>3514</v>
      </c>
      <c r="N37" s="55"/>
    </row>
  </sheetData>
  <mergeCells count="57">
    <mergeCell ref="N32:N33"/>
    <mergeCell ref="L23:M23"/>
    <mergeCell ref="N23:N24"/>
    <mergeCell ref="A31:N31"/>
    <mergeCell ref="A32:A33"/>
    <mergeCell ref="B32:B33"/>
    <mergeCell ref="C32:C33"/>
    <mergeCell ref="D32:D33"/>
    <mergeCell ref="E32:E33"/>
    <mergeCell ref="F32:K32"/>
    <mergeCell ref="L32:M32"/>
    <mergeCell ref="A23:A24"/>
    <mergeCell ref="B23:B24"/>
    <mergeCell ref="C23:C24"/>
    <mergeCell ref="D23:D24"/>
    <mergeCell ref="E23:E24"/>
    <mergeCell ref="G13:I13"/>
    <mergeCell ref="J13:N13"/>
    <mergeCell ref="A16:N16"/>
    <mergeCell ref="F23:K23"/>
    <mergeCell ref="M17:N18"/>
    <mergeCell ref="J18:L18"/>
    <mergeCell ref="J19:L19"/>
    <mergeCell ref="M19:N19"/>
    <mergeCell ref="J20:L20"/>
    <mergeCell ref="A22:N22"/>
    <mergeCell ref="A17:A18"/>
    <mergeCell ref="B17:B18"/>
    <mergeCell ref="C17:C18"/>
    <mergeCell ref="D17:D18"/>
    <mergeCell ref="E17:L17"/>
    <mergeCell ref="G14:I14"/>
    <mergeCell ref="A7:E7"/>
    <mergeCell ref="B8:D8"/>
    <mergeCell ref="B9:D9"/>
    <mergeCell ref="A10:N10"/>
    <mergeCell ref="A11:A12"/>
    <mergeCell ref="B11:B12"/>
    <mergeCell ref="C11:D11"/>
    <mergeCell ref="E11:E12"/>
    <mergeCell ref="F11:F12"/>
    <mergeCell ref="G11:I12"/>
    <mergeCell ref="J11:N12"/>
    <mergeCell ref="B6:E6"/>
    <mergeCell ref="A1:E1"/>
    <mergeCell ref="B2:E2"/>
    <mergeCell ref="B3:E3"/>
    <mergeCell ref="B4:E4"/>
    <mergeCell ref="B5:E5"/>
    <mergeCell ref="G15:I15"/>
    <mergeCell ref="J14:N14"/>
    <mergeCell ref="J15:N15"/>
    <mergeCell ref="J21:L21"/>
    <mergeCell ref="A20:A21"/>
    <mergeCell ref="B20:B21"/>
    <mergeCell ref="C20:C21"/>
    <mergeCell ref="D20:D21"/>
  </mergeCells>
  <hyperlinks>
    <hyperlink ref="A1:E1" location="Clases!A1" display="&lt;-Volver al inicio" xr:uid="{34A419F9-E621-49F5-8C6E-C0E4CB8090EE}"/>
  </hyperlinks>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BF9A72-77AA-49EF-980D-BE59AEF04ED4}">
  <sheetPr>
    <tabColor theme="4" tint="0.79998168889431442"/>
  </sheetPr>
  <dimension ref="A1:N45"/>
  <sheetViews>
    <sheetView topLeftCell="A42" workbookViewId="0">
      <selection activeCell="A51" sqref="A51"/>
    </sheetView>
  </sheetViews>
  <sheetFormatPr defaultRowHeight="15"/>
  <cols>
    <col min="1" max="1" width="18" customWidth="1"/>
    <col min="2" max="2" width="19.85546875" customWidth="1"/>
    <col min="3" max="3" width="15.42578125" customWidth="1"/>
    <col min="4" max="4" width="21.85546875" customWidth="1"/>
    <col min="5" max="5" width="35.42578125" customWidth="1"/>
    <col min="6" max="6" width="14.7109375" customWidth="1"/>
    <col min="7" max="7" width="18.85546875" customWidth="1"/>
    <col min="8" max="8" width="17.140625" customWidth="1"/>
    <col min="12" max="12" width="14.28515625" customWidth="1"/>
  </cols>
  <sheetData>
    <row r="1" spans="1:14">
      <c r="A1" s="2540" t="s">
        <v>3113</v>
      </c>
      <c r="B1" s="2540"/>
      <c r="C1" s="2540"/>
      <c r="D1" s="2540"/>
      <c r="E1" s="2540"/>
      <c r="F1" s="2"/>
      <c r="G1" s="2"/>
      <c r="H1" s="2"/>
      <c r="I1" s="2"/>
      <c r="J1" s="2"/>
      <c r="K1" s="2"/>
      <c r="L1" s="2"/>
      <c r="M1" s="2"/>
      <c r="N1" s="2"/>
    </row>
    <row r="2" spans="1:14">
      <c r="A2" s="835" t="s">
        <v>60</v>
      </c>
      <c r="B2" s="2541" t="str">
        <f>Clases!A20</f>
        <v>HistorialReclamo</v>
      </c>
      <c r="C2" s="2541"/>
      <c r="D2" s="2541"/>
      <c r="E2" s="2542"/>
      <c r="F2" s="2"/>
      <c r="G2" s="2"/>
      <c r="H2" s="2"/>
      <c r="I2" s="2"/>
      <c r="J2" s="2"/>
      <c r="K2" s="2"/>
      <c r="L2" s="2"/>
      <c r="M2" s="2"/>
      <c r="N2" s="2"/>
    </row>
    <row r="3" spans="1:14">
      <c r="A3" s="836" t="s">
        <v>61</v>
      </c>
      <c r="B3" s="2538" t="s">
        <v>3016</v>
      </c>
      <c r="C3" s="2538"/>
      <c r="D3" s="2538"/>
      <c r="E3" s="2539"/>
      <c r="F3" s="2"/>
      <c r="G3" s="2"/>
      <c r="H3" s="2"/>
      <c r="I3" s="2"/>
      <c r="J3" s="2"/>
      <c r="K3" s="2"/>
      <c r="L3" s="2"/>
      <c r="M3" s="2"/>
      <c r="N3" s="2"/>
    </row>
    <row r="4" spans="1:14">
      <c r="A4" s="836" t="s">
        <v>150</v>
      </c>
      <c r="B4" s="2538" t="str">
        <f>Clases!C20</f>
        <v>Clase que registra el historial de cambios de un reclamo.</v>
      </c>
      <c r="C4" s="2538"/>
      <c r="D4" s="2538"/>
      <c r="E4" s="2539"/>
      <c r="F4" s="2"/>
      <c r="G4" s="2"/>
      <c r="H4" s="2"/>
      <c r="I4" s="2"/>
      <c r="J4" s="2"/>
      <c r="K4" s="2"/>
      <c r="L4" s="2"/>
      <c r="M4" s="2"/>
      <c r="N4" s="2"/>
    </row>
    <row r="5" spans="1:14">
      <c r="A5" s="836" t="s">
        <v>3017</v>
      </c>
      <c r="B5" s="2538" t="s">
        <v>3114</v>
      </c>
      <c r="C5" s="2538"/>
      <c r="D5" s="2538"/>
      <c r="E5" s="2539"/>
      <c r="F5" s="2"/>
      <c r="G5" s="2"/>
      <c r="H5" s="2"/>
      <c r="I5" s="2"/>
      <c r="J5" s="2"/>
      <c r="K5" s="2"/>
      <c r="L5" s="2"/>
      <c r="M5" s="2"/>
      <c r="N5" s="2"/>
    </row>
    <row r="6" spans="1:14">
      <c r="A6" s="836" t="s">
        <v>3019</v>
      </c>
      <c r="B6" s="2538" t="s">
        <v>3020</v>
      </c>
      <c r="C6" s="2538"/>
      <c r="D6" s="2538"/>
      <c r="E6" s="2539"/>
      <c r="F6" s="2"/>
      <c r="G6" s="2"/>
      <c r="H6" s="2"/>
      <c r="I6" s="2"/>
      <c r="J6" s="2"/>
      <c r="K6" s="2"/>
      <c r="L6" s="2"/>
      <c r="M6" s="2"/>
      <c r="N6" s="2"/>
    </row>
    <row r="7" spans="1:14">
      <c r="A7" s="2675" t="s">
        <v>3021</v>
      </c>
      <c r="B7" s="2676"/>
      <c r="C7" s="2676"/>
      <c r="D7" s="2676"/>
      <c r="E7" s="2677"/>
      <c r="F7" s="837"/>
      <c r="G7" s="837"/>
      <c r="H7" s="837"/>
      <c r="I7" s="837"/>
      <c r="J7" s="837"/>
      <c r="K7" s="837"/>
      <c r="L7" s="837"/>
      <c r="M7" s="837"/>
      <c r="N7" s="837"/>
    </row>
    <row r="8" spans="1:14">
      <c r="A8" s="838" t="s">
        <v>3022</v>
      </c>
      <c r="B8" s="2676" t="s">
        <v>3023</v>
      </c>
      <c r="C8" s="2676"/>
      <c r="D8" s="2676"/>
      <c r="E8" s="839" t="s">
        <v>3024</v>
      </c>
      <c r="F8" s="837"/>
      <c r="G8" s="837"/>
      <c r="H8" s="837"/>
      <c r="I8" s="837"/>
      <c r="J8" s="837"/>
      <c r="K8" s="837"/>
      <c r="L8" s="837"/>
      <c r="M8" s="837"/>
      <c r="N8" s="837"/>
    </row>
    <row r="9" spans="1:14">
      <c r="A9" s="823" t="s">
        <v>3870</v>
      </c>
      <c r="B9" s="2538" t="s">
        <v>3026</v>
      </c>
      <c r="C9" s="2538"/>
      <c r="D9" s="2538"/>
      <c r="E9" s="824" t="s">
        <v>3871</v>
      </c>
      <c r="F9" s="2"/>
      <c r="G9" s="2"/>
      <c r="H9" s="2"/>
      <c r="I9" s="2"/>
      <c r="J9" s="2"/>
      <c r="K9" s="2"/>
      <c r="L9" s="2"/>
      <c r="M9" s="2"/>
      <c r="N9" s="2"/>
    </row>
    <row r="10" spans="1:14">
      <c r="A10" s="825" t="s">
        <v>3872</v>
      </c>
      <c r="B10" s="2543" t="s">
        <v>3028</v>
      </c>
      <c r="C10" s="2543"/>
      <c r="D10" s="2543"/>
      <c r="E10" s="826"/>
      <c r="G10" s="2"/>
      <c r="H10" s="2"/>
      <c r="I10" s="2"/>
      <c r="J10" s="2"/>
      <c r="K10" s="2"/>
      <c r="L10" s="2"/>
      <c r="M10" s="2"/>
      <c r="N10" s="2"/>
    </row>
    <row r="11" spans="1:14">
      <c r="A11" s="2678" t="s">
        <v>170</v>
      </c>
      <c r="B11" s="2679"/>
      <c r="C11" s="2679"/>
      <c r="D11" s="2679"/>
      <c r="E11" s="2679"/>
      <c r="F11" s="2679"/>
      <c r="G11" s="2679"/>
      <c r="H11" s="2679"/>
      <c r="I11" s="2679"/>
      <c r="J11" s="2679"/>
      <c r="K11" s="2679"/>
      <c r="L11" s="2679"/>
      <c r="M11" s="2679"/>
      <c r="N11" s="2680"/>
    </row>
    <row r="12" spans="1:14">
      <c r="A12" s="2671" t="s">
        <v>3029</v>
      </c>
      <c r="B12" s="2664" t="s">
        <v>2</v>
      </c>
      <c r="C12" s="2664" t="s">
        <v>178</v>
      </c>
      <c r="D12" s="2664"/>
      <c r="E12" s="2664" t="s">
        <v>3030</v>
      </c>
      <c r="F12" s="2664" t="s">
        <v>3031</v>
      </c>
      <c r="G12" s="2664" t="s">
        <v>140</v>
      </c>
      <c r="H12" s="2664"/>
      <c r="I12" s="2664"/>
      <c r="J12" s="2664" t="s">
        <v>3032</v>
      </c>
      <c r="K12" s="2664"/>
      <c r="L12" s="2664"/>
      <c r="M12" s="2664"/>
      <c r="N12" s="2666"/>
    </row>
    <row r="13" spans="1:14">
      <c r="A13" s="2671"/>
      <c r="B13" s="2664"/>
      <c r="C13" s="840" t="s">
        <v>178</v>
      </c>
      <c r="D13" s="840" t="s">
        <v>3033</v>
      </c>
      <c r="E13" s="2664"/>
      <c r="F13" s="2664"/>
      <c r="G13" s="2664"/>
      <c r="H13" s="2664"/>
      <c r="I13" s="2664"/>
      <c r="J13" s="2664"/>
      <c r="K13" s="2664"/>
      <c r="L13" s="2664"/>
      <c r="M13" s="2664"/>
      <c r="N13" s="2666"/>
    </row>
    <row r="14" spans="1:14">
      <c r="A14" s="1256" t="s">
        <v>3034</v>
      </c>
      <c r="B14" s="1187" t="s">
        <v>100</v>
      </c>
      <c r="C14" s="1187" t="s">
        <v>1826</v>
      </c>
      <c r="D14" s="1187" t="s">
        <v>185</v>
      </c>
      <c r="E14" s="1187" t="s">
        <v>3042</v>
      </c>
      <c r="F14" s="1187" t="s">
        <v>3036</v>
      </c>
      <c r="G14" s="2735"/>
      <c r="H14" s="2735"/>
      <c r="I14" s="2735"/>
      <c r="J14" s="2735" t="s">
        <v>3873</v>
      </c>
      <c r="K14" s="2735"/>
      <c r="L14" s="2735"/>
      <c r="M14" s="2735"/>
      <c r="N14" s="2736"/>
    </row>
    <row r="15" spans="1:14">
      <c r="A15" s="1256" t="s">
        <v>3034</v>
      </c>
      <c r="B15" s="1187" t="s">
        <v>3874</v>
      </c>
      <c r="C15" s="1187" t="s">
        <v>1826</v>
      </c>
      <c r="D15" s="1187" t="s">
        <v>185</v>
      </c>
      <c r="E15" s="1187" t="s">
        <v>3020</v>
      </c>
      <c r="F15" s="1187" t="s">
        <v>3036</v>
      </c>
      <c r="G15" s="2586"/>
      <c r="H15" s="2587"/>
      <c r="I15" s="2588"/>
      <c r="J15" s="2586" t="s">
        <v>3875</v>
      </c>
      <c r="K15" s="2587"/>
      <c r="L15" s="2587"/>
      <c r="M15" s="2587"/>
      <c r="N15" s="2734"/>
    </row>
    <row r="16" spans="1:14">
      <c r="A16" s="1256" t="s">
        <v>3034</v>
      </c>
      <c r="B16" s="1187" t="s">
        <v>3876</v>
      </c>
      <c r="C16" s="1187" t="s">
        <v>1826</v>
      </c>
      <c r="D16" s="1187" t="s">
        <v>185</v>
      </c>
      <c r="E16" s="1187" t="s">
        <v>3020</v>
      </c>
      <c r="F16" s="1187" t="s">
        <v>3036</v>
      </c>
      <c r="G16" s="2586"/>
      <c r="H16" s="2587"/>
      <c r="I16" s="2588"/>
      <c r="J16" s="2586" t="s">
        <v>3877</v>
      </c>
      <c r="K16" s="2587"/>
      <c r="L16" s="2587"/>
      <c r="M16" s="2587"/>
      <c r="N16" s="2734"/>
    </row>
    <row r="17" spans="1:14">
      <c r="A17" s="1256" t="s">
        <v>3034</v>
      </c>
      <c r="B17" s="1187" t="s">
        <v>2248</v>
      </c>
      <c r="C17" s="1187" t="s">
        <v>3878</v>
      </c>
      <c r="D17" s="1187"/>
      <c r="E17" s="1187" t="s">
        <v>3020</v>
      </c>
      <c r="F17" s="1187" t="s">
        <v>3036</v>
      </c>
      <c r="G17" s="2586"/>
      <c r="H17" s="2587"/>
      <c r="I17" s="2588"/>
      <c r="J17" s="2586" t="s">
        <v>3879</v>
      </c>
      <c r="K17" s="2587"/>
      <c r="L17" s="2587"/>
      <c r="M17" s="2587"/>
      <c r="N17" s="2734"/>
    </row>
    <row r="18" spans="1:14">
      <c r="A18" s="1256" t="s">
        <v>3034</v>
      </c>
      <c r="B18" s="1187" t="s">
        <v>3880</v>
      </c>
      <c r="C18" s="1187" t="s">
        <v>3038</v>
      </c>
      <c r="D18" s="1187"/>
      <c r="E18" s="1187" t="s">
        <v>3020</v>
      </c>
      <c r="F18" s="1187" t="s">
        <v>3036</v>
      </c>
      <c r="G18" s="2586"/>
      <c r="H18" s="2587"/>
      <c r="I18" s="2588"/>
      <c r="J18" s="2586" t="s">
        <v>3881</v>
      </c>
      <c r="K18" s="2587"/>
      <c r="L18" s="2587"/>
      <c r="M18" s="2587"/>
      <c r="N18" s="2734"/>
    </row>
    <row r="19" spans="1:14">
      <c r="A19" s="2690" t="s">
        <v>3046</v>
      </c>
      <c r="B19" s="2691"/>
      <c r="C19" s="2691"/>
      <c r="D19" s="2691"/>
      <c r="E19" s="2691"/>
      <c r="F19" s="2691"/>
      <c r="G19" s="2691"/>
      <c r="H19" s="2691"/>
      <c r="I19" s="2691"/>
      <c r="J19" s="2691"/>
      <c r="K19" s="2691"/>
      <c r="L19" s="2691"/>
      <c r="M19" s="2691"/>
      <c r="N19" s="2692"/>
    </row>
    <row r="20" spans="1:14">
      <c r="A20" s="2673" t="s">
        <v>3029</v>
      </c>
      <c r="B20" s="2661" t="s">
        <v>2</v>
      </c>
      <c r="C20" s="2661" t="s">
        <v>3047</v>
      </c>
      <c r="D20" s="2661" t="s">
        <v>3</v>
      </c>
      <c r="E20" s="2661" t="s">
        <v>3048</v>
      </c>
      <c r="F20" s="2661"/>
      <c r="G20" s="2661"/>
      <c r="H20" s="2661"/>
      <c r="I20" s="2661"/>
      <c r="J20" s="2661"/>
      <c r="K20" s="2661"/>
      <c r="L20" s="2661"/>
      <c r="M20" s="2661" t="s">
        <v>3049</v>
      </c>
      <c r="N20" s="2662"/>
    </row>
    <row r="21" spans="1:14">
      <c r="A21" s="2674"/>
      <c r="B21" s="2663"/>
      <c r="C21" s="2663"/>
      <c r="D21" s="2663"/>
      <c r="E21" s="1253" t="s">
        <v>2</v>
      </c>
      <c r="F21" s="1253" t="s">
        <v>178</v>
      </c>
      <c r="G21" s="1253" t="s">
        <v>3033</v>
      </c>
      <c r="H21" s="1253" t="s">
        <v>3050</v>
      </c>
      <c r="I21" s="1253" t="s">
        <v>3030</v>
      </c>
      <c r="J21" s="2663" t="s">
        <v>3</v>
      </c>
      <c r="K21" s="2663"/>
      <c r="L21" s="2663"/>
      <c r="M21" s="2663"/>
      <c r="N21" s="2700"/>
    </row>
    <row r="22" spans="1:14" ht="42" customHeight="1">
      <c r="A22" s="1223" t="s">
        <v>3051</v>
      </c>
      <c r="B22" s="1223" t="str">
        <f>B2</f>
        <v>HistorialReclamo</v>
      </c>
      <c r="C22" s="1223" t="s">
        <v>3052</v>
      </c>
      <c r="D22" s="55" t="s">
        <v>3882</v>
      </c>
      <c r="E22" s="55"/>
      <c r="F22" s="1223"/>
      <c r="G22" s="1223"/>
      <c r="H22" s="1223"/>
      <c r="I22" s="1223"/>
      <c r="J22" s="2547"/>
      <c r="K22" s="2547"/>
      <c r="L22" s="2547"/>
      <c r="M22" s="2566"/>
      <c r="N22" s="2566"/>
    </row>
    <row r="23" spans="1:14" ht="30.75" customHeight="1">
      <c r="A23" s="2566" t="s">
        <v>3051</v>
      </c>
      <c r="B23" s="2566" t="str">
        <f>B2</f>
        <v>HistorialReclamo</v>
      </c>
      <c r="C23" s="2566" t="s">
        <v>3278</v>
      </c>
      <c r="D23" s="2547" t="s">
        <v>3883</v>
      </c>
      <c r="E23" s="55" t="s">
        <v>3884</v>
      </c>
      <c r="F23" s="1223" t="s">
        <v>185</v>
      </c>
      <c r="G23" s="1223" t="s">
        <v>2301</v>
      </c>
      <c r="H23" s="1223" t="s">
        <v>3281</v>
      </c>
      <c r="I23" s="1223" t="s">
        <v>3020</v>
      </c>
      <c r="J23" s="2547" t="s">
        <v>1763</v>
      </c>
      <c r="K23" s="2547"/>
      <c r="L23" s="2547"/>
      <c r="M23" s="2379"/>
      <c r="N23" s="2381"/>
    </row>
    <row r="24" spans="1:14" ht="31.5" customHeight="1">
      <c r="A24" s="2566"/>
      <c r="B24" s="2566"/>
      <c r="C24" s="2566"/>
      <c r="D24" s="2547"/>
      <c r="E24" s="55" t="s">
        <v>3876</v>
      </c>
      <c r="F24" s="1223" t="s">
        <v>185</v>
      </c>
      <c r="G24" s="1223" t="s">
        <v>3885</v>
      </c>
      <c r="H24" s="1223" t="s">
        <v>3281</v>
      </c>
      <c r="I24" s="1223" t="s">
        <v>3020</v>
      </c>
      <c r="J24" s="2547" t="s">
        <v>3886</v>
      </c>
      <c r="K24" s="2547"/>
      <c r="L24" s="2547"/>
      <c r="M24" s="2379"/>
      <c r="N24" s="2381"/>
    </row>
    <row r="25" spans="1:14" ht="31.5" customHeight="1">
      <c r="A25" s="2566"/>
      <c r="B25" s="2566"/>
      <c r="C25" s="2566"/>
      <c r="D25" s="2547"/>
      <c r="E25" s="55" t="s">
        <v>2248</v>
      </c>
      <c r="F25" s="1223" t="s">
        <v>3878</v>
      </c>
      <c r="G25" s="1223" t="s">
        <v>3887</v>
      </c>
      <c r="H25" s="1223" t="s">
        <v>3281</v>
      </c>
      <c r="I25" s="1223" t="s">
        <v>3020</v>
      </c>
      <c r="J25" s="2547" t="s">
        <v>3888</v>
      </c>
      <c r="K25" s="2547"/>
      <c r="L25" s="2547"/>
      <c r="M25" s="2379"/>
      <c r="N25" s="2381"/>
    </row>
    <row r="26" spans="1:14" ht="31.5" customHeight="1">
      <c r="A26" s="2566"/>
      <c r="B26" s="2566"/>
      <c r="C26" s="2566"/>
      <c r="D26" s="2547"/>
      <c r="E26" s="55" t="s">
        <v>3880</v>
      </c>
      <c r="F26" s="1223" t="s">
        <v>3038</v>
      </c>
      <c r="G26" s="1223" t="s">
        <v>3889</v>
      </c>
      <c r="H26" s="1223" t="s">
        <v>3281</v>
      </c>
      <c r="I26" s="1223" t="s">
        <v>3020</v>
      </c>
      <c r="J26" s="2547" t="s">
        <v>3890</v>
      </c>
      <c r="K26" s="2547"/>
      <c r="L26" s="2547"/>
      <c r="M26" s="2379"/>
      <c r="N26" s="2381"/>
    </row>
    <row r="27" spans="1:14">
      <c r="A27" s="2653" t="s">
        <v>3066</v>
      </c>
      <c r="B27" s="2654"/>
      <c r="C27" s="2654"/>
      <c r="D27" s="2654"/>
      <c r="E27" s="2654"/>
      <c r="F27" s="2654"/>
      <c r="G27" s="2654"/>
      <c r="H27" s="2654"/>
      <c r="I27" s="2654"/>
      <c r="J27" s="2654"/>
      <c r="K27" s="2654"/>
      <c r="L27" s="2654"/>
      <c r="M27" s="2654"/>
      <c r="N27" s="2701"/>
    </row>
    <row r="28" spans="1:14">
      <c r="A28" s="2657" t="s">
        <v>3029</v>
      </c>
      <c r="B28" s="2658" t="s">
        <v>2</v>
      </c>
      <c r="C28" s="2658" t="s">
        <v>3067</v>
      </c>
      <c r="D28" s="2658" t="s">
        <v>3068</v>
      </c>
      <c r="E28" s="2658" t="s">
        <v>3</v>
      </c>
      <c r="F28" s="2658" t="s">
        <v>3048</v>
      </c>
      <c r="G28" s="2658"/>
      <c r="H28" s="2658"/>
      <c r="I28" s="2658"/>
      <c r="J28" s="2658"/>
      <c r="K28" s="2658"/>
      <c r="L28" s="2658" t="s">
        <v>3069</v>
      </c>
      <c r="M28" s="2658"/>
      <c r="N28" s="2660" t="s">
        <v>3049</v>
      </c>
    </row>
    <row r="29" spans="1:14">
      <c r="A29" s="2657"/>
      <c r="B29" s="2658"/>
      <c r="C29" s="2658"/>
      <c r="D29" s="2658"/>
      <c r="E29" s="2658"/>
      <c r="F29" s="842" t="s">
        <v>2</v>
      </c>
      <c r="G29" s="842" t="s">
        <v>178</v>
      </c>
      <c r="H29" s="842" t="s">
        <v>3033</v>
      </c>
      <c r="I29" s="842" t="s">
        <v>3050</v>
      </c>
      <c r="J29" s="842" t="s">
        <v>3030</v>
      </c>
      <c r="K29" s="842" t="s">
        <v>3</v>
      </c>
      <c r="L29" s="842" t="s">
        <v>178</v>
      </c>
      <c r="M29" s="842" t="s">
        <v>3033</v>
      </c>
      <c r="N29" s="2660"/>
    </row>
    <row r="30" spans="1:14">
      <c r="A30" s="823" t="s">
        <v>3051</v>
      </c>
      <c r="B30" s="828" t="s">
        <v>3070</v>
      </c>
      <c r="C30" s="828" t="s">
        <v>3071</v>
      </c>
      <c r="D30" s="828" t="s">
        <v>3020</v>
      </c>
      <c r="E30" t="s">
        <v>3891</v>
      </c>
      <c r="F30" s="828"/>
      <c r="G30" s="828"/>
      <c r="H30" s="828"/>
      <c r="I30" s="828"/>
      <c r="J30" s="828"/>
      <c r="K30" s="828"/>
      <c r="L30" s="828" t="s">
        <v>185</v>
      </c>
      <c r="M30" s="828"/>
      <c r="N30" s="833"/>
    </row>
    <row r="31" spans="1:14">
      <c r="A31" s="823" t="s">
        <v>3051</v>
      </c>
      <c r="B31" s="828" t="s">
        <v>3073</v>
      </c>
      <c r="C31" s="828" t="s">
        <v>3074</v>
      </c>
      <c r="D31" s="828" t="s">
        <v>3020</v>
      </c>
      <c r="E31" t="s">
        <v>3892</v>
      </c>
      <c r="F31" s="828" t="s">
        <v>100</v>
      </c>
      <c r="G31" s="828" t="s">
        <v>185</v>
      </c>
      <c r="H31" s="828" t="s">
        <v>3076</v>
      </c>
      <c r="I31" s="828" t="s">
        <v>3057</v>
      </c>
      <c r="J31" s="828" t="s">
        <v>3020</v>
      </c>
      <c r="K31" s="828"/>
      <c r="L31" s="828" t="s">
        <v>3084</v>
      </c>
      <c r="M31" s="828"/>
      <c r="N31" s="833"/>
    </row>
    <row r="32" spans="1:14">
      <c r="A32" s="823" t="s">
        <v>3051</v>
      </c>
      <c r="B32" s="828" t="s">
        <v>3893</v>
      </c>
      <c r="C32" s="828" t="s">
        <v>3071</v>
      </c>
      <c r="D32" s="828" t="s">
        <v>3020</v>
      </c>
      <c r="E32" t="s">
        <v>3894</v>
      </c>
      <c r="F32" s="828"/>
      <c r="G32" s="828"/>
      <c r="H32" s="828"/>
      <c r="I32" s="828"/>
      <c r="J32" s="828"/>
      <c r="K32" s="828"/>
      <c r="L32" s="828" t="s">
        <v>185</v>
      </c>
      <c r="M32" s="828"/>
      <c r="N32" s="833"/>
    </row>
    <row r="33" spans="1:14">
      <c r="A33" s="823" t="s">
        <v>3051</v>
      </c>
      <c r="B33" s="828" t="s">
        <v>3895</v>
      </c>
      <c r="C33" s="828" t="s">
        <v>3074</v>
      </c>
      <c r="D33" s="828" t="s">
        <v>3020</v>
      </c>
      <c r="E33" t="s">
        <v>3896</v>
      </c>
      <c r="F33" s="828" t="s">
        <v>3884</v>
      </c>
      <c r="G33" s="828" t="s">
        <v>185</v>
      </c>
      <c r="H33" s="828" t="s">
        <v>30</v>
      </c>
      <c r="I33" s="828" t="s">
        <v>3057</v>
      </c>
      <c r="J33" s="828" t="s">
        <v>3020</v>
      </c>
      <c r="K33" s="828"/>
      <c r="L33" s="828" t="s">
        <v>3084</v>
      </c>
      <c r="M33" s="828"/>
      <c r="N33" s="833"/>
    </row>
    <row r="34" spans="1:14">
      <c r="A34" s="823" t="s">
        <v>3051</v>
      </c>
      <c r="B34" s="828" t="s">
        <v>3897</v>
      </c>
      <c r="C34" s="828" t="s">
        <v>3071</v>
      </c>
      <c r="D34" s="828" t="s">
        <v>3020</v>
      </c>
      <c r="E34" t="s">
        <v>3898</v>
      </c>
      <c r="F34" s="828"/>
      <c r="G34" s="828"/>
      <c r="H34" s="828"/>
      <c r="I34" s="828"/>
      <c r="J34" s="828"/>
      <c r="K34" s="828"/>
      <c r="L34" s="828" t="s">
        <v>185</v>
      </c>
      <c r="M34" s="828"/>
      <c r="N34" s="833"/>
    </row>
    <row r="35" spans="1:14">
      <c r="A35" s="823" t="s">
        <v>3051</v>
      </c>
      <c r="B35" s="828" t="s">
        <v>3899</v>
      </c>
      <c r="C35" s="828" t="s">
        <v>3074</v>
      </c>
      <c r="D35" s="828" t="s">
        <v>3020</v>
      </c>
      <c r="E35" t="s">
        <v>3900</v>
      </c>
      <c r="F35" s="828" t="s">
        <v>3876</v>
      </c>
      <c r="G35" s="828" t="s">
        <v>185</v>
      </c>
      <c r="H35" s="828" t="s">
        <v>1740</v>
      </c>
      <c r="I35" s="828" t="s">
        <v>3057</v>
      </c>
      <c r="J35" s="828" t="s">
        <v>3020</v>
      </c>
      <c r="K35" s="828"/>
      <c r="L35" s="828" t="s">
        <v>3084</v>
      </c>
      <c r="M35" s="828"/>
      <c r="N35" s="833"/>
    </row>
    <row r="36" spans="1:14">
      <c r="A36" s="823" t="s">
        <v>3051</v>
      </c>
      <c r="B36" s="828" t="s">
        <v>3901</v>
      </c>
      <c r="C36" s="828" t="s">
        <v>3071</v>
      </c>
      <c r="D36" s="828" t="s">
        <v>3020</v>
      </c>
      <c r="E36" t="s">
        <v>3902</v>
      </c>
      <c r="F36" s="828"/>
      <c r="G36" s="828"/>
      <c r="H36" s="828"/>
      <c r="I36" s="828"/>
      <c r="J36" s="828"/>
      <c r="K36" s="828"/>
      <c r="L36" s="828" t="s">
        <v>3903</v>
      </c>
      <c r="M36" s="828"/>
      <c r="N36" s="833"/>
    </row>
    <row r="37" spans="1:14">
      <c r="A37" s="823" t="s">
        <v>3051</v>
      </c>
      <c r="B37" s="828" t="s">
        <v>3904</v>
      </c>
      <c r="C37" s="828" t="s">
        <v>3074</v>
      </c>
      <c r="D37" s="828" t="s">
        <v>3020</v>
      </c>
      <c r="E37" t="s">
        <v>3905</v>
      </c>
      <c r="F37" s="828" t="s">
        <v>2248</v>
      </c>
      <c r="G37" s="828" t="s">
        <v>3903</v>
      </c>
      <c r="H37" s="828" t="s">
        <v>894</v>
      </c>
      <c r="I37" s="828" t="s">
        <v>3057</v>
      </c>
      <c r="J37" s="828" t="s">
        <v>3020</v>
      </c>
      <c r="K37" s="828"/>
      <c r="L37" s="828" t="s">
        <v>3084</v>
      </c>
      <c r="M37" s="828"/>
      <c r="N37" s="833"/>
    </row>
    <row r="38" spans="1:14">
      <c r="A38" s="823" t="s">
        <v>3051</v>
      </c>
      <c r="B38" s="828" t="s">
        <v>3906</v>
      </c>
      <c r="C38" s="828" t="s">
        <v>3071</v>
      </c>
      <c r="D38" s="828" t="s">
        <v>3020</v>
      </c>
      <c r="E38" t="s">
        <v>3907</v>
      </c>
      <c r="F38" s="828"/>
      <c r="G38" s="828"/>
      <c r="H38" s="828"/>
      <c r="I38" s="828"/>
      <c r="J38" s="828"/>
      <c r="K38" s="828"/>
      <c r="L38" s="828" t="s">
        <v>3038</v>
      </c>
      <c r="M38" s="828"/>
      <c r="N38" s="833"/>
    </row>
    <row r="39" spans="1:14">
      <c r="A39" s="823" t="s">
        <v>3051</v>
      </c>
      <c r="B39" s="828" t="s">
        <v>3908</v>
      </c>
      <c r="C39" s="828" t="s">
        <v>3074</v>
      </c>
      <c r="D39" s="828" t="s">
        <v>3020</v>
      </c>
      <c r="E39" t="s">
        <v>3909</v>
      </c>
      <c r="F39" s="828" t="s">
        <v>3880</v>
      </c>
      <c r="G39" s="828" t="s">
        <v>3056</v>
      </c>
      <c r="H39" s="828" t="s">
        <v>2320</v>
      </c>
      <c r="I39" s="828" t="s">
        <v>3057</v>
      </c>
      <c r="J39" s="828" t="s">
        <v>3020</v>
      </c>
      <c r="K39" s="828"/>
      <c r="L39" s="828" t="s">
        <v>3084</v>
      </c>
      <c r="M39" s="828"/>
      <c r="N39" s="833"/>
    </row>
    <row r="40" spans="1:14">
      <c r="A40" s="2643" t="s">
        <v>3101</v>
      </c>
      <c r="B40" s="2644"/>
      <c r="C40" s="2644"/>
      <c r="D40" s="2644"/>
      <c r="E40" s="2644"/>
      <c r="F40" s="2644"/>
      <c r="G40" s="2644"/>
      <c r="H40" s="2644"/>
      <c r="I40" s="2644"/>
      <c r="J40" s="2644"/>
      <c r="K40" s="2644"/>
      <c r="L40" s="2644"/>
      <c r="M40" s="2644"/>
      <c r="N40" s="2646"/>
    </row>
    <row r="41" spans="1:14">
      <c r="A41" s="2647" t="s">
        <v>3029</v>
      </c>
      <c r="B41" s="2649" t="s">
        <v>2</v>
      </c>
      <c r="C41" s="2649" t="s">
        <v>3102</v>
      </c>
      <c r="D41" s="2649" t="s">
        <v>3068</v>
      </c>
      <c r="E41" s="2649" t="s">
        <v>3</v>
      </c>
      <c r="F41" s="2649" t="s">
        <v>3048</v>
      </c>
      <c r="G41" s="2649"/>
      <c r="H41" s="2649"/>
      <c r="I41" s="2649"/>
      <c r="J41" s="2649"/>
      <c r="K41" s="2649"/>
      <c r="L41" s="2649" t="s">
        <v>3069</v>
      </c>
      <c r="M41" s="2649"/>
      <c r="N41" s="2651" t="s">
        <v>3049</v>
      </c>
    </row>
    <row r="42" spans="1:14">
      <c r="A42" s="2648"/>
      <c r="B42" s="2650"/>
      <c r="C42" s="2650"/>
      <c r="D42" s="2650"/>
      <c r="E42" s="2650"/>
      <c r="F42" s="1254" t="s">
        <v>2</v>
      </c>
      <c r="G42" s="1254" t="s">
        <v>178</v>
      </c>
      <c r="H42" s="1254" t="s">
        <v>3033</v>
      </c>
      <c r="I42" s="1254" t="s">
        <v>3050</v>
      </c>
      <c r="J42" s="1254" t="s">
        <v>3030</v>
      </c>
      <c r="K42" s="1254" t="s">
        <v>3</v>
      </c>
      <c r="L42" s="1254" t="s">
        <v>178</v>
      </c>
      <c r="M42" s="1254" t="s">
        <v>3033</v>
      </c>
      <c r="N42" s="2652"/>
    </row>
    <row r="43" spans="1:14" ht="29.25">
      <c r="A43" s="55" t="s">
        <v>3051</v>
      </c>
      <c r="B43" s="55" t="s">
        <v>3910</v>
      </c>
      <c r="C43" s="55" t="s">
        <v>3036</v>
      </c>
      <c r="D43" s="55" t="s">
        <v>3020</v>
      </c>
      <c r="E43" s="55" t="s">
        <v>3911</v>
      </c>
      <c r="F43" s="55" t="s">
        <v>3912</v>
      </c>
      <c r="G43" s="55" t="s">
        <v>3056</v>
      </c>
      <c r="H43" s="55" t="s">
        <v>3913</v>
      </c>
      <c r="I43" s="55" t="s">
        <v>3057</v>
      </c>
      <c r="J43" s="55" t="s">
        <v>3020</v>
      </c>
      <c r="K43" s="55"/>
      <c r="L43" s="55" t="s">
        <v>3084</v>
      </c>
      <c r="M43" s="55"/>
      <c r="N43" s="55"/>
    </row>
    <row r="44" spans="1:14" ht="29.25">
      <c r="A44" s="55" t="s">
        <v>3051</v>
      </c>
      <c r="B44" s="55" t="s">
        <v>3914</v>
      </c>
      <c r="C44" s="55" t="s">
        <v>3036</v>
      </c>
      <c r="D44" s="55" t="s">
        <v>3020</v>
      </c>
      <c r="E44" s="55" t="s">
        <v>3915</v>
      </c>
      <c r="F44" s="55" t="s">
        <v>3916</v>
      </c>
      <c r="G44" s="55" t="s">
        <v>185</v>
      </c>
      <c r="H44" s="55" t="s">
        <v>3917</v>
      </c>
      <c r="I44" s="55" t="s">
        <v>3057</v>
      </c>
      <c r="J44" s="55" t="s">
        <v>3020</v>
      </c>
      <c r="K44" s="55"/>
      <c r="L44" s="55" t="s">
        <v>3105</v>
      </c>
      <c r="M44" s="55" t="s">
        <v>3574</v>
      </c>
      <c r="N44" s="55"/>
    </row>
    <row r="45" spans="1:14" ht="29.25">
      <c r="A45" s="55" t="s">
        <v>3051</v>
      </c>
      <c r="B45" s="55" t="s">
        <v>3918</v>
      </c>
      <c r="C45" s="55" t="s">
        <v>3036</v>
      </c>
      <c r="D45" s="55" t="s">
        <v>3020</v>
      </c>
      <c r="E45" s="55" t="s">
        <v>3919</v>
      </c>
      <c r="F45" s="55"/>
      <c r="G45" s="55"/>
      <c r="H45" s="55"/>
      <c r="I45" s="55"/>
      <c r="J45" s="55"/>
      <c r="K45" s="55"/>
      <c r="L45" s="55" t="s">
        <v>3038</v>
      </c>
      <c r="M45" s="55" t="s">
        <v>3433</v>
      </c>
      <c r="N45" s="55"/>
    </row>
  </sheetData>
  <mergeCells count="68">
    <mergeCell ref="N41:N42"/>
    <mergeCell ref="L28:M28"/>
    <mergeCell ref="N28:N29"/>
    <mergeCell ref="A40:N40"/>
    <mergeCell ref="A41:A42"/>
    <mergeCell ref="B41:B42"/>
    <mergeCell ref="C41:C42"/>
    <mergeCell ref="D41:D42"/>
    <mergeCell ref="E41:E42"/>
    <mergeCell ref="F41:K41"/>
    <mergeCell ref="L41:M41"/>
    <mergeCell ref="A28:A29"/>
    <mergeCell ref="B28:B29"/>
    <mergeCell ref="C28:C29"/>
    <mergeCell ref="D28:D29"/>
    <mergeCell ref="E28:E29"/>
    <mergeCell ref="F28:K28"/>
    <mergeCell ref="J21:L21"/>
    <mergeCell ref="J22:L22"/>
    <mergeCell ref="M22:N22"/>
    <mergeCell ref="J23:L23"/>
    <mergeCell ref="M23:N23"/>
    <mergeCell ref="A27:N27"/>
    <mergeCell ref="A20:A21"/>
    <mergeCell ref="B20:B21"/>
    <mergeCell ref="C20:C21"/>
    <mergeCell ref="D20:D21"/>
    <mergeCell ref="E20:L20"/>
    <mergeCell ref="M20:N21"/>
    <mergeCell ref="M24:N24"/>
    <mergeCell ref="M25:N25"/>
    <mergeCell ref="M26:N26"/>
    <mergeCell ref="A19:N19"/>
    <mergeCell ref="A12:A13"/>
    <mergeCell ref="B12:B13"/>
    <mergeCell ref="C12:D12"/>
    <mergeCell ref="E12:E13"/>
    <mergeCell ref="F12:F13"/>
    <mergeCell ref="A1:E1"/>
    <mergeCell ref="B2:E2"/>
    <mergeCell ref="B3:E3"/>
    <mergeCell ref="B4:E4"/>
    <mergeCell ref="B5:E5"/>
    <mergeCell ref="B6:E6"/>
    <mergeCell ref="A7:E7"/>
    <mergeCell ref="B8:D8"/>
    <mergeCell ref="B9:D9"/>
    <mergeCell ref="B10:D10"/>
    <mergeCell ref="A11:N11"/>
    <mergeCell ref="G15:I15"/>
    <mergeCell ref="G16:I16"/>
    <mergeCell ref="G17:I17"/>
    <mergeCell ref="G18:I18"/>
    <mergeCell ref="J18:N18"/>
    <mergeCell ref="J17:N17"/>
    <mergeCell ref="J16:N16"/>
    <mergeCell ref="J15:N15"/>
    <mergeCell ref="G12:I13"/>
    <mergeCell ref="J12:N13"/>
    <mergeCell ref="G14:I14"/>
    <mergeCell ref="J14:N14"/>
    <mergeCell ref="A23:A26"/>
    <mergeCell ref="B23:B26"/>
    <mergeCell ref="C23:C26"/>
    <mergeCell ref="D23:D26"/>
    <mergeCell ref="J24:L24"/>
    <mergeCell ref="J25:L25"/>
    <mergeCell ref="J26:L26"/>
  </mergeCells>
  <hyperlinks>
    <hyperlink ref="A1:E1" location="Clases!A1" display="&lt;-Volver al inicio" xr:uid="{2CCE62D6-7C2D-458C-9549-A2CD9B3E2C0C}"/>
  </hyperlinks>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1811A-8476-467D-8127-5D77C9AE768F}">
  <sheetPr>
    <tabColor theme="4" tint="0.79998168889431442"/>
  </sheetPr>
  <dimension ref="A1:N37"/>
  <sheetViews>
    <sheetView topLeftCell="E1" workbookViewId="0">
      <selection activeCell="E13" sqref="E13"/>
    </sheetView>
  </sheetViews>
  <sheetFormatPr defaultRowHeight="15"/>
  <cols>
    <col min="1" max="1" width="21.140625" customWidth="1"/>
    <col min="2" max="2" width="26.7109375" customWidth="1"/>
    <col min="3" max="3" width="14.7109375" customWidth="1"/>
    <col min="4" max="4" width="22.7109375" customWidth="1"/>
    <col min="5" max="5" width="31.28515625" customWidth="1"/>
    <col min="6" max="6" width="23.5703125" customWidth="1"/>
    <col min="7" max="7" width="18.85546875" customWidth="1"/>
    <col min="8" max="8" width="15.140625" customWidth="1"/>
    <col min="13" max="13" width="13.85546875" customWidth="1"/>
  </cols>
  <sheetData>
    <row r="1" spans="1:14">
      <c r="A1" s="2540" t="s">
        <v>3113</v>
      </c>
      <c r="B1" s="2540"/>
      <c r="C1" s="2540"/>
      <c r="D1" s="2540"/>
      <c r="E1" s="2540"/>
      <c r="F1" s="2"/>
      <c r="G1" s="2"/>
      <c r="H1" s="2"/>
      <c r="I1" s="2"/>
      <c r="J1" s="2"/>
      <c r="K1" s="2"/>
      <c r="L1" s="2"/>
      <c r="M1" s="2"/>
      <c r="N1" s="2"/>
    </row>
    <row r="2" spans="1:14">
      <c r="A2" s="835" t="s">
        <v>60</v>
      </c>
      <c r="B2" s="2541" t="str">
        <f>Clases!A21</f>
        <v>Motivo</v>
      </c>
      <c r="C2" s="2541"/>
      <c r="D2" s="2541"/>
      <c r="E2" s="2542"/>
      <c r="F2" s="2"/>
      <c r="G2" s="2"/>
      <c r="H2" s="2"/>
      <c r="I2" s="2"/>
      <c r="J2" s="2"/>
      <c r="K2" s="2"/>
      <c r="L2" s="2"/>
      <c r="M2" s="2"/>
      <c r="N2" s="2"/>
    </row>
    <row r="3" spans="1:14">
      <c r="A3" s="836" t="s">
        <v>61</v>
      </c>
      <c r="B3" s="2538" t="s">
        <v>3016</v>
      </c>
      <c r="C3" s="2538"/>
      <c r="D3" s="2538"/>
      <c r="E3" s="2539"/>
      <c r="F3" s="2"/>
      <c r="G3" s="2"/>
      <c r="H3" s="2"/>
      <c r="I3" s="2"/>
      <c r="J3" s="2"/>
      <c r="K3" s="2"/>
      <c r="L3" s="2"/>
      <c r="M3" s="2"/>
      <c r="N3" s="2"/>
    </row>
    <row r="4" spans="1:14">
      <c r="A4" s="836" t="s">
        <v>150</v>
      </c>
      <c r="B4" s="2538" t="str">
        <f>Clases!C21</f>
        <v>Clase que representa una razón específica para realizar un reclamo.</v>
      </c>
      <c r="C4" s="2538"/>
      <c r="D4" s="2538"/>
      <c r="E4" s="2539"/>
      <c r="F4" s="2"/>
      <c r="G4" s="2"/>
      <c r="H4" s="2"/>
      <c r="I4" s="2"/>
      <c r="J4" s="2"/>
      <c r="K4" s="2"/>
      <c r="L4" s="2"/>
      <c r="M4" s="2"/>
      <c r="N4" s="2"/>
    </row>
    <row r="5" spans="1:14">
      <c r="A5" s="836" t="s">
        <v>3017</v>
      </c>
      <c r="B5" s="2538" t="s">
        <v>3114</v>
      </c>
      <c r="C5" s="2538"/>
      <c r="D5" s="2538"/>
      <c r="E5" s="2539"/>
      <c r="F5" s="2"/>
      <c r="G5" s="2"/>
      <c r="H5" s="2"/>
      <c r="I5" s="2"/>
      <c r="J5" s="2"/>
      <c r="K5" s="2"/>
      <c r="L5" s="2"/>
      <c r="M5" s="2"/>
      <c r="N5" s="2"/>
    </row>
    <row r="6" spans="1:14">
      <c r="A6" s="836" t="s">
        <v>3019</v>
      </c>
      <c r="B6" s="2538" t="s">
        <v>3042</v>
      </c>
      <c r="C6" s="2538"/>
      <c r="D6" s="2538"/>
      <c r="E6" s="2539"/>
      <c r="F6" s="2"/>
      <c r="G6" s="2"/>
      <c r="H6" s="2"/>
      <c r="I6" s="2"/>
      <c r="J6" s="2"/>
      <c r="K6" s="2"/>
      <c r="L6" s="2"/>
      <c r="M6" s="2"/>
      <c r="N6" s="2"/>
    </row>
    <row r="7" spans="1:14">
      <c r="A7" s="2675" t="s">
        <v>3021</v>
      </c>
      <c r="B7" s="2676"/>
      <c r="C7" s="2676"/>
      <c r="D7" s="2676"/>
      <c r="E7" s="2677"/>
      <c r="F7" s="837"/>
      <c r="G7" s="837"/>
      <c r="H7" s="837"/>
      <c r="I7" s="837"/>
      <c r="J7" s="837"/>
      <c r="K7" s="837"/>
      <c r="L7" s="837"/>
      <c r="M7" s="837"/>
      <c r="N7" s="837"/>
    </row>
    <row r="8" spans="1:14">
      <c r="A8" s="838" t="s">
        <v>3022</v>
      </c>
      <c r="B8" s="2676" t="s">
        <v>3023</v>
      </c>
      <c r="C8" s="2676"/>
      <c r="D8" s="2676"/>
      <c r="E8" s="839" t="s">
        <v>3024</v>
      </c>
      <c r="F8" s="837"/>
      <c r="G8" s="837"/>
      <c r="H8" s="837"/>
      <c r="I8" s="837"/>
      <c r="J8" s="837"/>
      <c r="K8" s="837"/>
      <c r="L8" s="837"/>
      <c r="M8" s="837"/>
      <c r="N8" s="837"/>
    </row>
    <row r="9" spans="1:14">
      <c r="A9" s="825" t="s">
        <v>3027</v>
      </c>
      <c r="B9" s="2543" t="s">
        <v>3920</v>
      </c>
      <c r="C9" s="2543"/>
      <c r="D9" s="2543"/>
      <c r="E9" s="826" t="str">
        <f>Clases!A18</f>
        <v>Reclamo</v>
      </c>
      <c r="G9" s="2"/>
      <c r="H9" s="2"/>
      <c r="I9" s="2"/>
      <c r="J9" s="2"/>
      <c r="K9" s="2"/>
      <c r="L9" s="2"/>
      <c r="M9" s="2"/>
      <c r="N9" s="2"/>
    </row>
    <row r="10" spans="1:14">
      <c r="A10" s="2678" t="s">
        <v>170</v>
      </c>
      <c r="B10" s="2679"/>
      <c r="C10" s="2679"/>
      <c r="D10" s="2679"/>
      <c r="E10" s="2679"/>
      <c r="F10" s="2679"/>
      <c r="G10" s="2679"/>
      <c r="H10" s="2679"/>
      <c r="I10" s="2679"/>
      <c r="J10" s="2679"/>
      <c r="K10" s="2679"/>
      <c r="L10" s="2679"/>
      <c r="M10" s="2679"/>
      <c r="N10" s="2680"/>
    </row>
    <row r="11" spans="1:14">
      <c r="A11" s="2671" t="s">
        <v>3029</v>
      </c>
      <c r="B11" s="2664" t="s">
        <v>2</v>
      </c>
      <c r="C11" s="2664" t="s">
        <v>178</v>
      </c>
      <c r="D11" s="2664"/>
      <c r="E11" s="2664" t="s">
        <v>3030</v>
      </c>
      <c r="F11" s="2664" t="s">
        <v>3031</v>
      </c>
      <c r="G11" s="2664" t="s">
        <v>140</v>
      </c>
      <c r="H11" s="2664"/>
      <c r="I11" s="2664"/>
      <c r="J11" s="2664" t="s">
        <v>3032</v>
      </c>
      <c r="K11" s="2664"/>
      <c r="L11" s="2664"/>
      <c r="M11" s="2664"/>
      <c r="N11" s="2666"/>
    </row>
    <row r="12" spans="1:14">
      <c r="A12" s="2671"/>
      <c r="B12" s="2664"/>
      <c r="C12" s="840" t="s">
        <v>178</v>
      </c>
      <c r="D12" s="840" t="s">
        <v>3033</v>
      </c>
      <c r="E12" s="2664"/>
      <c r="F12" s="2664"/>
      <c r="G12" s="2664"/>
      <c r="H12" s="2664"/>
      <c r="I12" s="2664"/>
      <c r="J12" s="2664"/>
      <c r="K12" s="2664"/>
      <c r="L12" s="2664"/>
      <c r="M12" s="2664"/>
      <c r="N12" s="2666"/>
    </row>
    <row r="13" spans="1:14">
      <c r="A13" s="1255" t="s">
        <v>3034</v>
      </c>
      <c r="B13" s="818" t="s">
        <v>100</v>
      </c>
      <c r="C13" s="818" t="s">
        <v>3035</v>
      </c>
      <c r="D13" s="818" t="s">
        <v>185</v>
      </c>
      <c r="E13" s="818" t="s">
        <v>3042</v>
      </c>
      <c r="F13" s="818" t="s">
        <v>3036</v>
      </c>
      <c r="G13" s="2538"/>
      <c r="H13" s="2538"/>
      <c r="I13" s="2538"/>
      <c r="J13" s="2538" t="s">
        <v>3921</v>
      </c>
      <c r="K13" s="2538"/>
      <c r="L13" s="2538"/>
      <c r="M13" s="2538"/>
      <c r="N13" s="2539"/>
    </row>
    <row r="14" spans="1:14">
      <c r="A14" s="1255" t="s">
        <v>3034</v>
      </c>
      <c r="B14" s="818" t="s">
        <v>3122</v>
      </c>
      <c r="C14" s="818" t="s">
        <v>3038</v>
      </c>
      <c r="D14" s="818"/>
      <c r="E14" s="818" t="s">
        <v>3020</v>
      </c>
      <c r="F14" s="818" t="s">
        <v>3036</v>
      </c>
      <c r="G14" s="2559"/>
      <c r="H14" s="2560"/>
      <c r="I14" s="2589"/>
      <c r="J14" s="2559" t="s">
        <v>3922</v>
      </c>
      <c r="K14" s="2560"/>
      <c r="L14" s="2560"/>
      <c r="M14" s="2560"/>
      <c r="N14" s="2561"/>
    </row>
    <row r="15" spans="1:14">
      <c r="A15" s="1255" t="s">
        <v>3034</v>
      </c>
      <c r="B15" s="818" t="s">
        <v>3923</v>
      </c>
      <c r="C15" s="818" t="s">
        <v>3038</v>
      </c>
      <c r="D15" s="818"/>
      <c r="E15" s="818" t="s">
        <v>3924</v>
      </c>
      <c r="F15" s="818" t="s">
        <v>3036</v>
      </c>
      <c r="G15" s="2559"/>
      <c r="H15" s="2560"/>
      <c r="I15" s="2589"/>
      <c r="J15" s="2559" t="s">
        <v>3925</v>
      </c>
      <c r="K15" s="2560"/>
      <c r="L15" s="2560"/>
      <c r="M15" s="2560"/>
      <c r="N15" s="2561"/>
    </row>
    <row r="16" spans="1:14">
      <c r="A16" s="2690" t="s">
        <v>3046</v>
      </c>
      <c r="B16" s="2691"/>
      <c r="C16" s="2691"/>
      <c r="D16" s="2691"/>
      <c r="E16" s="2691"/>
      <c r="F16" s="2691"/>
      <c r="G16" s="2691"/>
      <c r="H16" s="2691"/>
      <c r="I16" s="2691"/>
      <c r="J16" s="2691"/>
      <c r="K16" s="2691"/>
      <c r="L16" s="2691"/>
      <c r="M16" s="2691"/>
      <c r="N16" s="2692"/>
    </row>
    <row r="17" spans="1:14">
      <c r="A17" s="2673" t="s">
        <v>3029</v>
      </c>
      <c r="B17" s="2661" t="s">
        <v>2</v>
      </c>
      <c r="C17" s="2661" t="s">
        <v>3047</v>
      </c>
      <c r="D17" s="2661" t="s">
        <v>3</v>
      </c>
      <c r="E17" s="2661" t="s">
        <v>3048</v>
      </c>
      <c r="F17" s="2661"/>
      <c r="G17" s="2661"/>
      <c r="H17" s="2661"/>
      <c r="I17" s="2661"/>
      <c r="J17" s="2661"/>
      <c r="K17" s="2661"/>
      <c r="L17" s="2661"/>
      <c r="M17" s="2661" t="s">
        <v>3049</v>
      </c>
      <c r="N17" s="2662"/>
    </row>
    <row r="18" spans="1:14">
      <c r="A18" s="2674"/>
      <c r="B18" s="2663"/>
      <c r="C18" s="2663"/>
      <c r="D18" s="2663"/>
      <c r="E18" s="1253" t="s">
        <v>2</v>
      </c>
      <c r="F18" s="1253" t="s">
        <v>178</v>
      </c>
      <c r="G18" s="1253" t="s">
        <v>3033</v>
      </c>
      <c r="H18" s="1253" t="s">
        <v>3050</v>
      </c>
      <c r="I18" s="1253" t="s">
        <v>3030</v>
      </c>
      <c r="J18" s="2663" t="s">
        <v>3</v>
      </c>
      <c r="K18" s="2663"/>
      <c r="L18" s="2663"/>
      <c r="M18" s="2661"/>
      <c r="N18" s="2662"/>
    </row>
    <row r="19" spans="1:14" ht="42.75" customHeight="1">
      <c r="A19" s="55" t="s">
        <v>3051</v>
      </c>
      <c r="B19" s="55" t="str">
        <f>B2</f>
        <v>Motivo</v>
      </c>
      <c r="C19" s="55" t="s">
        <v>3052</v>
      </c>
      <c r="D19" s="55" t="s">
        <v>3926</v>
      </c>
      <c r="E19" s="55"/>
      <c r="F19" s="55"/>
      <c r="G19" s="55"/>
      <c r="H19" s="55"/>
      <c r="I19" s="55"/>
      <c r="J19" s="2547"/>
      <c r="K19" s="2547"/>
      <c r="L19" s="2547"/>
      <c r="M19" s="2560"/>
      <c r="N19" s="2561"/>
    </row>
    <row r="20" spans="1:14" ht="24" customHeight="1">
      <c r="A20" s="2547" t="s">
        <v>3051</v>
      </c>
      <c r="B20" s="2547" t="str">
        <f>B2</f>
        <v>Motivo</v>
      </c>
      <c r="C20" s="2547" t="s">
        <v>3278</v>
      </c>
      <c r="D20" s="2547" t="s">
        <v>3927</v>
      </c>
      <c r="E20" s="55" t="s">
        <v>3122</v>
      </c>
      <c r="F20" s="55" t="s">
        <v>3038</v>
      </c>
      <c r="G20" s="55" t="s">
        <v>3928</v>
      </c>
      <c r="H20" s="55" t="s">
        <v>3281</v>
      </c>
      <c r="I20" s="55" t="s">
        <v>3020</v>
      </c>
      <c r="J20" s="2547" t="s">
        <v>3929</v>
      </c>
      <c r="K20" s="2547"/>
      <c r="L20" s="2547"/>
      <c r="M20" s="1189"/>
      <c r="N20" s="831"/>
    </row>
    <row r="21" spans="1:14" ht="34.5" customHeight="1">
      <c r="A21" s="2547"/>
      <c r="B21" s="2547"/>
      <c r="C21" s="2547"/>
      <c r="D21" s="2547"/>
      <c r="E21" s="55" t="s">
        <v>3923</v>
      </c>
      <c r="F21" s="55" t="s">
        <v>3038</v>
      </c>
      <c r="G21" s="55" t="s">
        <v>3930</v>
      </c>
      <c r="H21" s="55" t="s">
        <v>3281</v>
      </c>
      <c r="I21" s="55" t="s">
        <v>3020</v>
      </c>
      <c r="J21" s="2547" t="s">
        <v>3931</v>
      </c>
      <c r="K21" s="2547"/>
      <c r="L21" s="2547"/>
      <c r="M21" s="1189"/>
      <c r="N21" s="831"/>
    </row>
    <row r="22" spans="1:14">
      <c r="A22" s="2653" t="s">
        <v>3066</v>
      </c>
      <c r="B22" s="2654"/>
      <c r="C22" s="2654"/>
      <c r="D22" s="2654"/>
      <c r="E22" s="2654"/>
      <c r="F22" s="2654"/>
      <c r="G22" s="2654"/>
      <c r="H22" s="2654"/>
      <c r="I22" s="2654"/>
      <c r="J22" s="2654"/>
      <c r="K22" s="2654"/>
      <c r="L22" s="2654"/>
      <c r="M22" s="2655"/>
      <c r="N22" s="2656"/>
    </row>
    <row r="23" spans="1:14">
      <c r="A23" s="2657" t="s">
        <v>3029</v>
      </c>
      <c r="B23" s="2658" t="s">
        <v>2</v>
      </c>
      <c r="C23" s="2658" t="s">
        <v>3067</v>
      </c>
      <c r="D23" s="2658" t="s">
        <v>3068</v>
      </c>
      <c r="E23" s="2658" t="s">
        <v>3</v>
      </c>
      <c r="F23" s="2658" t="s">
        <v>3048</v>
      </c>
      <c r="G23" s="2658"/>
      <c r="H23" s="2658"/>
      <c r="I23" s="2658"/>
      <c r="J23" s="2658"/>
      <c r="K23" s="2658"/>
      <c r="L23" s="2658" t="s">
        <v>3069</v>
      </c>
      <c r="M23" s="2658"/>
      <c r="N23" s="2660" t="s">
        <v>3049</v>
      </c>
    </row>
    <row r="24" spans="1:14">
      <c r="A24" s="2657"/>
      <c r="B24" s="2658"/>
      <c r="C24" s="2658"/>
      <c r="D24" s="2658"/>
      <c r="E24" s="2658"/>
      <c r="F24" s="842" t="s">
        <v>2</v>
      </c>
      <c r="G24" s="842" t="s">
        <v>178</v>
      </c>
      <c r="H24" s="842" t="s">
        <v>3033</v>
      </c>
      <c r="I24" s="842" t="s">
        <v>3050</v>
      </c>
      <c r="J24" s="842" t="s">
        <v>3030</v>
      </c>
      <c r="K24" s="842" t="s">
        <v>3</v>
      </c>
      <c r="L24" s="842" t="s">
        <v>178</v>
      </c>
      <c r="M24" s="842" t="s">
        <v>3033</v>
      </c>
      <c r="N24" s="2660"/>
    </row>
    <row r="25" spans="1:14" ht="29.25">
      <c r="A25" s="823" t="s">
        <v>3051</v>
      </c>
      <c r="B25" s="828" t="s">
        <v>3070</v>
      </c>
      <c r="C25" s="828" t="s">
        <v>3071</v>
      </c>
      <c r="D25" s="828" t="s">
        <v>3020</v>
      </c>
      <c r="E25" s="1" t="s">
        <v>3932</v>
      </c>
      <c r="F25" s="828"/>
      <c r="G25" s="828"/>
      <c r="H25" s="828"/>
      <c r="I25" s="828"/>
      <c r="J25" s="828"/>
      <c r="K25" s="828"/>
      <c r="L25" s="828" t="s">
        <v>185</v>
      </c>
      <c r="M25" s="828"/>
      <c r="N25" s="833"/>
    </row>
    <row r="26" spans="1:14" ht="29.25">
      <c r="A26" s="823" t="s">
        <v>3051</v>
      </c>
      <c r="B26" s="828" t="s">
        <v>3073</v>
      </c>
      <c r="C26" s="828" t="s">
        <v>3074</v>
      </c>
      <c r="D26" s="828" t="s">
        <v>3020</v>
      </c>
      <c r="E26" s="1" t="s">
        <v>3933</v>
      </c>
      <c r="F26" s="828" t="s">
        <v>100</v>
      </c>
      <c r="G26" s="828" t="s">
        <v>185</v>
      </c>
      <c r="H26" s="828" t="s">
        <v>3934</v>
      </c>
      <c r="I26" s="828" t="s">
        <v>3057</v>
      </c>
      <c r="J26" s="828" t="s">
        <v>3020</v>
      </c>
      <c r="K26" s="828"/>
      <c r="L26" s="828" t="s">
        <v>3084</v>
      </c>
      <c r="M26" s="828"/>
      <c r="N26" s="833"/>
    </row>
    <row r="27" spans="1:14" ht="29.25">
      <c r="A27" s="823" t="s">
        <v>3051</v>
      </c>
      <c r="B27" s="828" t="s">
        <v>3134</v>
      </c>
      <c r="C27" s="828" t="s">
        <v>3071</v>
      </c>
      <c r="D27" s="828" t="s">
        <v>3020</v>
      </c>
      <c r="E27" s="1" t="s">
        <v>3935</v>
      </c>
      <c r="F27" s="828"/>
      <c r="G27" s="828"/>
      <c r="H27" s="828"/>
      <c r="I27" s="828"/>
      <c r="J27" s="828"/>
      <c r="K27" s="828"/>
      <c r="L27" s="828" t="s">
        <v>3056</v>
      </c>
      <c r="M27" s="828"/>
      <c r="N27" s="833"/>
    </row>
    <row r="28" spans="1:14" ht="29.25">
      <c r="A28" s="823" t="s">
        <v>3051</v>
      </c>
      <c r="B28" s="828" t="s">
        <v>3136</v>
      </c>
      <c r="C28" s="828" t="s">
        <v>3074</v>
      </c>
      <c r="D28" s="828" t="s">
        <v>3020</v>
      </c>
      <c r="E28" s="1" t="s">
        <v>3936</v>
      </c>
      <c r="F28" s="828" t="s">
        <v>3122</v>
      </c>
      <c r="G28" s="828" t="s">
        <v>3038</v>
      </c>
      <c r="H28" s="828" t="s">
        <v>3937</v>
      </c>
      <c r="I28" s="828" t="s">
        <v>3057</v>
      </c>
      <c r="J28" s="828" t="s">
        <v>3020</v>
      </c>
      <c r="K28" s="828"/>
      <c r="L28" s="828" t="s">
        <v>3084</v>
      </c>
      <c r="M28" s="828"/>
      <c r="N28" s="833"/>
    </row>
    <row r="29" spans="1:14" ht="29.25">
      <c r="A29" s="823" t="s">
        <v>3051</v>
      </c>
      <c r="B29" s="828" t="s">
        <v>3938</v>
      </c>
      <c r="C29" s="828" t="s">
        <v>3071</v>
      </c>
      <c r="D29" s="828" t="s">
        <v>3020</v>
      </c>
      <c r="E29" s="1" t="s">
        <v>3939</v>
      </c>
      <c r="F29" s="828"/>
      <c r="G29" s="828"/>
      <c r="H29" s="828"/>
      <c r="I29" s="828"/>
      <c r="J29" s="828"/>
      <c r="K29" s="828"/>
      <c r="L29" s="828" t="s">
        <v>3056</v>
      </c>
      <c r="M29" s="828"/>
      <c r="N29" s="833"/>
    </row>
    <row r="30" spans="1:14" ht="29.25">
      <c r="A30" s="823" t="s">
        <v>3051</v>
      </c>
      <c r="B30" s="828" t="s">
        <v>3940</v>
      </c>
      <c r="C30" s="828" t="s">
        <v>3074</v>
      </c>
      <c r="D30" s="828" t="s">
        <v>3020</v>
      </c>
      <c r="E30" s="1" t="s">
        <v>3941</v>
      </c>
      <c r="F30" s="828" t="s">
        <v>3923</v>
      </c>
      <c r="G30" s="828" t="s">
        <v>3038</v>
      </c>
      <c r="H30" s="828" t="s">
        <v>1050</v>
      </c>
      <c r="I30" s="828" t="s">
        <v>3057</v>
      </c>
      <c r="J30" s="828" t="s">
        <v>3020</v>
      </c>
      <c r="K30" s="828"/>
      <c r="L30" s="828" t="s">
        <v>3084</v>
      </c>
      <c r="M30" s="828"/>
      <c r="N30" s="833"/>
    </row>
    <row r="31" spans="1:14">
      <c r="A31" s="2643" t="s">
        <v>3101</v>
      </c>
      <c r="B31" s="2644"/>
      <c r="C31" s="2644"/>
      <c r="D31" s="2644"/>
      <c r="E31" s="2644"/>
      <c r="F31" s="2644"/>
      <c r="G31" s="2644"/>
      <c r="H31" s="2644"/>
      <c r="I31" s="2644"/>
      <c r="J31" s="2644"/>
      <c r="K31" s="2644"/>
      <c r="L31" s="2644"/>
      <c r="M31" s="2644"/>
      <c r="N31" s="2646"/>
    </row>
    <row r="32" spans="1:14">
      <c r="A32" s="2647" t="s">
        <v>3029</v>
      </c>
      <c r="B32" s="2649" t="s">
        <v>2</v>
      </c>
      <c r="C32" s="2649" t="s">
        <v>3102</v>
      </c>
      <c r="D32" s="2649" t="s">
        <v>3068</v>
      </c>
      <c r="E32" s="2649" t="s">
        <v>3</v>
      </c>
      <c r="F32" s="2649" t="s">
        <v>3048</v>
      </c>
      <c r="G32" s="2649"/>
      <c r="H32" s="2649"/>
      <c r="I32" s="2649"/>
      <c r="J32" s="2649"/>
      <c r="K32" s="2649"/>
      <c r="L32" s="2649" t="s">
        <v>3069</v>
      </c>
      <c r="M32" s="2649"/>
      <c r="N32" s="2651" t="s">
        <v>3049</v>
      </c>
    </row>
    <row r="33" spans="1:14">
      <c r="A33" s="2648"/>
      <c r="B33" s="2650"/>
      <c r="C33" s="2650"/>
      <c r="D33" s="2650"/>
      <c r="E33" s="2650"/>
      <c r="F33" s="1254" t="s">
        <v>2</v>
      </c>
      <c r="G33" s="1254" t="s">
        <v>178</v>
      </c>
      <c r="H33" s="1254" t="s">
        <v>3033</v>
      </c>
      <c r="I33" s="1254" t="s">
        <v>3050</v>
      </c>
      <c r="J33" s="1254" t="s">
        <v>3030</v>
      </c>
      <c r="K33" s="1254" t="s">
        <v>3</v>
      </c>
      <c r="L33" s="1254" t="s">
        <v>178</v>
      </c>
      <c r="M33" s="1254" t="s">
        <v>3033</v>
      </c>
      <c r="N33" s="2652"/>
    </row>
    <row r="34" spans="1:14" ht="29.25">
      <c r="A34" s="55" t="s">
        <v>3051</v>
      </c>
      <c r="B34" s="55" t="s">
        <v>3942</v>
      </c>
      <c r="C34" s="55" t="s">
        <v>3036</v>
      </c>
      <c r="D34" s="55" t="s">
        <v>3020</v>
      </c>
      <c r="E34" s="55" t="s">
        <v>3943</v>
      </c>
      <c r="F34" s="55" t="s">
        <v>3944</v>
      </c>
      <c r="G34" s="55" t="s">
        <v>3945</v>
      </c>
      <c r="H34" s="55" t="s">
        <v>3946</v>
      </c>
      <c r="I34" s="55" t="s">
        <v>3057</v>
      </c>
      <c r="J34" s="55" t="s">
        <v>3020</v>
      </c>
      <c r="K34" s="55"/>
      <c r="L34" s="55" t="s">
        <v>3084</v>
      </c>
      <c r="M34" s="55"/>
      <c r="N34" s="55"/>
    </row>
    <row r="35" spans="1:14" ht="29.25">
      <c r="A35" s="55" t="s">
        <v>3051</v>
      </c>
      <c r="B35" s="55" t="s">
        <v>3947</v>
      </c>
      <c r="C35" s="55" t="s">
        <v>3036</v>
      </c>
      <c r="D35" s="55" t="s">
        <v>3020</v>
      </c>
      <c r="E35" s="55" t="s">
        <v>3948</v>
      </c>
      <c r="F35" s="55"/>
      <c r="G35" s="55"/>
      <c r="H35" s="55"/>
      <c r="I35" s="55"/>
      <c r="J35" s="55"/>
      <c r="K35" s="55"/>
      <c r="L35" s="55" t="s">
        <v>3056</v>
      </c>
      <c r="M35" s="55" t="s">
        <v>3433</v>
      </c>
      <c r="N35" s="55"/>
    </row>
    <row r="36" spans="1:14" ht="29.25">
      <c r="A36" s="55" t="s">
        <v>3051</v>
      </c>
      <c r="B36" s="55" t="s">
        <v>3949</v>
      </c>
      <c r="C36" s="55" t="s">
        <v>3036</v>
      </c>
      <c r="D36" s="55" t="s">
        <v>3020</v>
      </c>
      <c r="E36" s="55" t="s">
        <v>3950</v>
      </c>
      <c r="F36" s="55" t="s">
        <v>3944</v>
      </c>
      <c r="G36" s="55" t="s">
        <v>3945</v>
      </c>
      <c r="H36" s="55" t="s">
        <v>3951</v>
      </c>
      <c r="I36" s="55" t="s">
        <v>3057</v>
      </c>
      <c r="J36" s="55" t="s">
        <v>3020</v>
      </c>
      <c r="K36" s="55"/>
      <c r="L36" s="55" t="s">
        <v>3084</v>
      </c>
      <c r="M36" s="55"/>
      <c r="N36" s="55"/>
    </row>
    <row r="37" spans="1:14">
      <c r="A37" s="55" t="s">
        <v>3051</v>
      </c>
      <c r="B37" s="55" t="s">
        <v>3952</v>
      </c>
      <c r="C37" s="55" t="s">
        <v>3036</v>
      </c>
      <c r="D37" s="55" t="s">
        <v>3020</v>
      </c>
      <c r="E37" s="55" t="s">
        <v>3953</v>
      </c>
      <c r="F37" s="55"/>
      <c r="G37" s="55"/>
      <c r="H37" s="55"/>
      <c r="I37" s="55"/>
      <c r="J37" s="55"/>
      <c r="K37" s="55"/>
      <c r="L37" s="55" t="s">
        <v>3084</v>
      </c>
      <c r="M37" s="55"/>
      <c r="N37" s="55"/>
    </row>
  </sheetData>
  <mergeCells count="57">
    <mergeCell ref="N32:N33"/>
    <mergeCell ref="L23:M23"/>
    <mergeCell ref="N23:N24"/>
    <mergeCell ref="A31:N31"/>
    <mergeCell ref="A32:A33"/>
    <mergeCell ref="B32:B33"/>
    <mergeCell ref="C32:C33"/>
    <mergeCell ref="D32:D33"/>
    <mergeCell ref="E32:E33"/>
    <mergeCell ref="F32:K32"/>
    <mergeCell ref="L32:M32"/>
    <mergeCell ref="A23:A24"/>
    <mergeCell ref="B23:B24"/>
    <mergeCell ref="C23:C24"/>
    <mergeCell ref="D23:D24"/>
    <mergeCell ref="E23:E24"/>
    <mergeCell ref="G13:I13"/>
    <mergeCell ref="J13:N13"/>
    <mergeCell ref="A16:N16"/>
    <mergeCell ref="F23:K23"/>
    <mergeCell ref="M17:N18"/>
    <mergeCell ref="J18:L18"/>
    <mergeCell ref="J19:L19"/>
    <mergeCell ref="M19:N19"/>
    <mergeCell ref="J20:L20"/>
    <mergeCell ref="A22:N22"/>
    <mergeCell ref="A17:A18"/>
    <mergeCell ref="B17:B18"/>
    <mergeCell ref="C17:C18"/>
    <mergeCell ref="D17:D18"/>
    <mergeCell ref="E17:L17"/>
    <mergeCell ref="G14:I14"/>
    <mergeCell ref="A7:E7"/>
    <mergeCell ref="B8:D8"/>
    <mergeCell ref="B9:D9"/>
    <mergeCell ref="A10:N10"/>
    <mergeCell ref="A11:A12"/>
    <mergeCell ref="B11:B12"/>
    <mergeCell ref="C11:D11"/>
    <mergeCell ref="E11:E12"/>
    <mergeCell ref="F11:F12"/>
    <mergeCell ref="G11:I12"/>
    <mergeCell ref="J11:N12"/>
    <mergeCell ref="B6:E6"/>
    <mergeCell ref="A1:E1"/>
    <mergeCell ref="B2:E2"/>
    <mergeCell ref="B3:E3"/>
    <mergeCell ref="B4:E4"/>
    <mergeCell ref="B5:E5"/>
    <mergeCell ref="G15:I15"/>
    <mergeCell ref="J14:N14"/>
    <mergeCell ref="J15:N15"/>
    <mergeCell ref="A20:A21"/>
    <mergeCell ref="B20:B21"/>
    <mergeCell ref="C20:C21"/>
    <mergeCell ref="D20:D21"/>
    <mergeCell ref="J21:L21"/>
  </mergeCells>
  <hyperlinks>
    <hyperlink ref="A1:E1" location="Clases!A1" display="&lt;-Volver al inicio" xr:uid="{421584E8-450B-4C3A-B7D8-2B28C7D922CE}"/>
  </hyperlinks>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5E288B-09B5-4DFF-AAFC-47E6D4EA08B2}">
  <sheetPr>
    <tabColor theme="4" tint="0.79998168889431442"/>
  </sheetPr>
  <dimension ref="A1:N41"/>
  <sheetViews>
    <sheetView workbookViewId="0">
      <selection activeCell="G7" sqref="G7"/>
    </sheetView>
  </sheetViews>
  <sheetFormatPr defaultRowHeight="15"/>
  <cols>
    <col min="1" max="1" width="20.5703125" customWidth="1"/>
    <col min="2" max="2" width="19" customWidth="1"/>
    <col min="3" max="3" width="19.7109375" customWidth="1"/>
    <col min="4" max="4" width="26" customWidth="1"/>
    <col min="5" max="5" width="23.5703125" customWidth="1"/>
    <col min="6" max="6" width="12.28515625" customWidth="1"/>
    <col min="7" max="7" width="18.7109375" customWidth="1"/>
    <col min="8" max="8" width="18.42578125" customWidth="1"/>
  </cols>
  <sheetData>
    <row r="1" spans="1:14">
      <c r="A1" s="2540" t="s">
        <v>3113</v>
      </c>
      <c r="B1" s="2540"/>
      <c r="C1" s="2540"/>
      <c r="D1" s="2540"/>
      <c r="E1" s="2540"/>
      <c r="F1" s="2"/>
      <c r="G1" s="2"/>
      <c r="H1" s="2"/>
      <c r="I1" s="2"/>
      <c r="J1" s="2"/>
      <c r="K1" s="2"/>
      <c r="L1" s="2"/>
      <c r="M1" s="2"/>
      <c r="N1" s="2"/>
    </row>
    <row r="2" spans="1:14">
      <c r="A2" s="835" t="s">
        <v>60</v>
      </c>
      <c r="B2" s="2541" t="str">
        <f>Clases!A22</f>
        <v>InfoReclamoMotivo</v>
      </c>
      <c r="C2" s="2541"/>
      <c r="D2" s="2541"/>
      <c r="E2" s="2542"/>
      <c r="F2" s="2"/>
      <c r="G2" s="2"/>
      <c r="H2" s="2"/>
      <c r="I2" s="2"/>
      <c r="J2" s="2"/>
      <c r="K2" s="2"/>
      <c r="L2" s="2"/>
      <c r="M2" s="2"/>
      <c r="N2" s="2"/>
    </row>
    <row r="3" spans="1:14">
      <c r="A3" s="836" t="s">
        <v>61</v>
      </c>
      <c r="B3" s="2538" t="s">
        <v>3016</v>
      </c>
      <c r="C3" s="2538"/>
      <c r="D3" s="2538"/>
      <c r="E3" s="2539"/>
      <c r="F3" s="2"/>
      <c r="G3" s="2"/>
      <c r="H3" s="2"/>
      <c r="I3" s="2"/>
      <c r="J3" s="2"/>
      <c r="K3" s="2"/>
      <c r="L3" s="2"/>
      <c r="M3" s="2"/>
      <c r="N3" s="2"/>
    </row>
    <row r="4" spans="1:14">
      <c r="A4" s="836" t="s">
        <v>150</v>
      </c>
      <c r="B4" s="2538" t="str">
        <f>Clases!C22</f>
        <v>Clase que relaciona un reclamo con un motivo específico.</v>
      </c>
      <c r="C4" s="2538"/>
      <c r="D4" s="2538"/>
      <c r="E4" s="2539"/>
      <c r="F4" s="2"/>
      <c r="G4" s="2"/>
      <c r="H4" s="2"/>
      <c r="I4" s="2"/>
      <c r="J4" s="2"/>
      <c r="K4" s="2"/>
      <c r="L4" s="2"/>
      <c r="M4" s="2"/>
      <c r="N4" s="2"/>
    </row>
    <row r="5" spans="1:14">
      <c r="A5" s="836" t="s">
        <v>3017</v>
      </c>
      <c r="B5" s="2538" t="s">
        <v>3114</v>
      </c>
      <c r="C5" s="2538"/>
      <c r="D5" s="2538"/>
      <c r="E5" s="2539"/>
      <c r="F5" s="2"/>
      <c r="G5" s="2"/>
      <c r="H5" s="2"/>
      <c r="I5" s="2"/>
      <c r="J5" s="2"/>
      <c r="K5" s="2"/>
      <c r="L5" s="2"/>
      <c r="M5" s="2"/>
      <c r="N5" s="2"/>
    </row>
    <row r="6" spans="1:14">
      <c r="A6" s="836" t="s">
        <v>3019</v>
      </c>
      <c r="B6" s="2538" t="s">
        <v>3020</v>
      </c>
      <c r="C6" s="2538"/>
      <c r="D6" s="2538"/>
      <c r="E6" s="2539"/>
      <c r="F6" s="2"/>
      <c r="G6" s="2"/>
      <c r="H6" s="2"/>
      <c r="I6" s="2"/>
      <c r="J6" s="2"/>
      <c r="K6" s="2"/>
      <c r="L6" s="2"/>
      <c r="M6" s="2"/>
      <c r="N6" s="2"/>
    </row>
    <row r="7" spans="1:14">
      <c r="A7" s="2675" t="s">
        <v>3021</v>
      </c>
      <c r="B7" s="2676"/>
      <c r="C7" s="2676"/>
      <c r="D7" s="2676"/>
      <c r="E7" s="2677"/>
      <c r="F7" s="837"/>
      <c r="G7" s="837"/>
      <c r="H7" s="837"/>
      <c r="I7" s="837"/>
      <c r="J7" s="837"/>
      <c r="K7" s="837"/>
      <c r="L7" s="837"/>
      <c r="M7" s="837"/>
      <c r="N7" s="837"/>
    </row>
    <row r="8" spans="1:14">
      <c r="A8" s="838" t="s">
        <v>3022</v>
      </c>
      <c r="B8" s="2676" t="s">
        <v>3023</v>
      </c>
      <c r="C8" s="2676"/>
      <c r="D8" s="2676"/>
      <c r="E8" s="839" t="s">
        <v>3024</v>
      </c>
      <c r="F8" s="837"/>
      <c r="G8" s="837"/>
      <c r="H8" s="837"/>
      <c r="I8" s="837"/>
      <c r="J8" s="837"/>
      <c r="K8" s="837"/>
      <c r="L8" s="837"/>
      <c r="M8" s="837"/>
      <c r="N8" s="837"/>
    </row>
    <row r="9" spans="1:14">
      <c r="A9" s="823" t="s">
        <v>3954</v>
      </c>
      <c r="B9" s="2538" t="s">
        <v>3026</v>
      </c>
      <c r="C9" s="2538"/>
      <c r="D9" s="2538"/>
      <c r="E9" s="824" t="str">
        <f>Clases!A18</f>
        <v>Reclamo</v>
      </c>
      <c r="F9" s="2"/>
      <c r="G9" s="2"/>
      <c r="H9" s="2"/>
      <c r="I9" s="2"/>
      <c r="J9" s="2"/>
      <c r="K9" s="2"/>
      <c r="L9" s="2"/>
      <c r="M9" s="2"/>
      <c r="N9" s="2"/>
    </row>
    <row r="10" spans="1:14">
      <c r="A10" s="825" t="s">
        <v>3027</v>
      </c>
      <c r="B10" s="2543" t="s">
        <v>3026</v>
      </c>
      <c r="C10" s="2543"/>
      <c r="D10" s="2543"/>
      <c r="E10" s="826" t="str">
        <f>Clases!A21</f>
        <v>Motivo</v>
      </c>
      <c r="G10" s="2"/>
      <c r="H10" s="2"/>
      <c r="I10" s="2"/>
      <c r="J10" s="2"/>
      <c r="K10" s="2"/>
      <c r="L10" s="2"/>
      <c r="M10" s="2"/>
      <c r="N10" s="2"/>
    </row>
    <row r="11" spans="1:14">
      <c r="A11" s="2678" t="s">
        <v>170</v>
      </c>
      <c r="B11" s="2679"/>
      <c r="C11" s="2679"/>
      <c r="D11" s="2679"/>
      <c r="E11" s="2679"/>
      <c r="F11" s="2679"/>
      <c r="G11" s="2679"/>
      <c r="H11" s="2679"/>
      <c r="I11" s="2679"/>
      <c r="J11" s="2679"/>
      <c r="K11" s="2679"/>
      <c r="L11" s="2679"/>
      <c r="M11" s="2679"/>
      <c r="N11" s="2680"/>
    </row>
    <row r="12" spans="1:14">
      <c r="A12" s="2671" t="s">
        <v>3029</v>
      </c>
      <c r="B12" s="2664" t="s">
        <v>2</v>
      </c>
      <c r="C12" s="2664" t="s">
        <v>178</v>
      </c>
      <c r="D12" s="2664"/>
      <c r="E12" s="2664" t="s">
        <v>3030</v>
      </c>
      <c r="F12" s="2664" t="s">
        <v>3031</v>
      </c>
      <c r="G12" s="2664" t="s">
        <v>140</v>
      </c>
      <c r="H12" s="2664"/>
      <c r="I12" s="2664"/>
      <c r="J12" s="2664" t="s">
        <v>3032</v>
      </c>
      <c r="K12" s="2664"/>
      <c r="L12" s="2664"/>
      <c r="M12" s="2664"/>
      <c r="N12" s="2666"/>
    </row>
    <row r="13" spans="1:14">
      <c r="A13" s="2671"/>
      <c r="B13" s="2664"/>
      <c r="C13" s="840" t="s">
        <v>178</v>
      </c>
      <c r="D13" s="840" t="s">
        <v>3033</v>
      </c>
      <c r="E13" s="2664"/>
      <c r="F13" s="2664"/>
      <c r="G13" s="2664"/>
      <c r="H13" s="2664"/>
      <c r="I13" s="2664"/>
      <c r="J13" s="2664"/>
      <c r="K13" s="2664"/>
      <c r="L13" s="2664"/>
      <c r="M13" s="2664"/>
      <c r="N13" s="2666"/>
    </row>
    <row r="14" spans="1:14">
      <c r="A14" s="1256" t="s">
        <v>3034</v>
      </c>
      <c r="B14" s="1187" t="s">
        <v>100</v>
      </c>
      <c r="C14" s="1187" t="s">
        <v>3955</v>
      </c>
      <c r="D14" s="1187" t="s">
        <v>185</v>
      </c>
      <c r="E14" s="1187" t="s">
        <v>3042</v>
      </c>
      <c r="F14" s="1187" t="s">
        <v>3036</v>
      </c>
      <c r="G14" s="2735"/>
      <c r="H14" s="2735"/>
      <c r="I14" s="2735"/>
      <c r="J14" s="2735" t="s">
        <v>3956</v>
      </c>
      <c r="K14" s="2735"/>
      <c r="L14" s="2735"/>
      <c r="M14" s="2735"/>
      <c r="N14" s="2736"/>
    </row>
    <row r="15" spans="1:14">
      <c r="A15" s="1256" t="s">
        <v>3034</v>
      </c>
      <c r="B15" s="1187" t="s">
        <v>3957</v>
      </c>
      <c r="C15" s="1187" t="s">
        <v>1826</v>
      </c>
      <c r="D15" s="1187" t="s">
        <v>185</v>
      </c>
      <c r="E15" s="1187" t="s">
        <v>3020</v>
      </c>
      <c r="F15" s="1187" t="s">
        <v>3036</v>
      </c>
      <c r="G15" s="2586"/>
      <c r="H15" s="2587"/>
      <c r="I15" s="2588"/>
      <c r="J15" s="2586" t="s">
        <v>3958</v>
      </c>
      <c r="K15" s="2587"/>
      <c r="L15" s="2587"/>
      <c r="M15" s="2587"/>
      <c r="N15" s="2734"/>
    </row>
    <row r="16" spans="1:14">
      <c r="A16" s="1256" t="s">
        <v>3034</v>
      </c>
      <c r="B16" s="1187" t="s">
        <v>3884</v>
      </c>
      <c r="C16" s="1187" t="s">
        <v>1826</v>
      </c>
      <c r="D16" s="1187" t="s">
        <v>185</v>
      </c>
      <c r="E16" s="1187" t="s">
        <v>3020</v>
      </c>
      <c r="F16" s="1187" t="s">
        <v>3036</v>
      </c>
      <c r="G16" s="2586"/>
      <c r="H16" s="2587"/>
      <c r="I16" s="2588"/>
      <c r="J16" s="2586" t="s">
        <v>3959</v>
      </c>
      <c r="K16" s="2587"/>
      <c r="L16" s="2587"/>
      <c r="M16" s="2587"/>
      <c r="N16" s="2734"/>
    </row>
    <row r="17" spans="1:14">
      <c r="A17" s="1256" t="s">
        <v>3034</v>
      </c>
      <c r="B17" s="1187" t="s">
        <v>3293</v>
      </c>
      <c r="C17" s="1187" t="s">
        <v>3038</v>
      </c>
      <c r="D17" s="1187"/>
      <c r="E17" s="1187" t="s">
        <v>3020</v>
      </c>
      <c r="F17" s="1187" t="s">
        <v>3036</v>
      </c>
      <c r="G17" s="2586"/>
      <c r="H17" s="2587"/>
      <c r="I17" s="2588"/>
      <c r="J17" s="2586" t="s">
        <v>3960</v>
      </c>
      <c r="K17" s="2587"/>
      <c r="L17" s="2587"/>
      <c r="M17" s="2587"/>
      <c r="N17" s="2734"/>
    </row>
    <row r="18" spans="1:14">
      <c r="A18" s="2690" t="s">
        <v>3046</v>
      </c>
      <c r="B18" s="2691"/>
      <c r="C18" s="2691"/>
      <c r="D18" s="2691"/>
      <c r="E18" s="2691"/>
      <c r="F18" s="2691"/>
      <c r="G18" s="2691"/>
      <c r="H18" s="2691"/>
      <c r="I18" s="2691"/>
      <c r="J18" s="2691"/>
      <c r="K18" s="2691"/>
      <c r="L18" s="2691"/>
      <c r="M18" s="2691"/>
      <c r="N18" s="2692"/>
    </row>
    <row r="19" spans="1:14">
      <c r="A19" s="2673" t="s">
        <v>3029</v>
      </c>
      <c r="B19" s="2661" t="s">
        <v>2</v>
      </c>
      <c r="C19" s="2661" t="s">
        <v>3047</v>
      </c>
      <c r="D19" s="2661" t="s">
        <v>3</v>
      </c>
      <c r="E19" s="2661" t="s">
        <v>3048</v>
      </c>
      <c r="F19" s="2661"/>
      <c r="G19" s="2661"/>
      <c r="H19" s="2661"/>
      <c r="I19" s="2661"/>
      <c r="J19" s="2661"/>
      <c r="K19" s="2661"/>
      <c r="L19" s="2661"/>
      <c r="M19" s="2661" t="s">
        <v>3049</v>
      </c>
      <c r="N19" s="2662"/>
    </row>
    <row r="20" spans="1:14">
      <c r="A20" s="2674"/>
      <c r="B20" s="2663"/>
      <c r="C20" s="2663"/>
      <c r="D20" s="2663"/>
      <c r="E20" s="1253" t="s">
        <v>2</v>
      </c>
      <c r="F20" s="1253" t="s">
        <v>178</v>
      </c>
      <c r="G20" s="1253" t="s">
        <v>3033</v>
      </c>
      <c r="H20" s="1253" t="s">
        <v>3050</v>
      </c>
      <c r="I20" s="1253" t="s">
        <v>3030</v>
      </c>
      <c r="J20" s="2663" t="s">
        <v>3</v>
      </c>
      <c r="K20" s="2663"/>
      <c r="L20" s="2663"/>
      <c r="M20" s="2663"/>
      <c r="N20" s="2700"/>
    </row>
    <row r="21" spans="1:14" ht="67.5" customHeight="1">
      <c r="A21" s="55" t="s">
        <v>3051</v>
      </c>
      <c r="B21" s="55" t="str">
        <f>B2</f>
        <v>InfoReclamoMotivo</v>
      </c>
      <c r="C21" s="55" t="s">
        <v>3052</v>
      </c>
      <c r="D21" s="55" t="s">
        <v>3961</v>
      </c>
      <c r="E21" s="55"/>
      <c r="F21" s="55"/>
      <c r="G21" s="55"/>
      <c r="H21" s="55"/>
      <c r="I21" s="55" t="s">
        <v>3020</v>
      </c>
      <c r="J21" s="2547" t="s">
        <v>3962</v>
      </c>
      <c r="K21" s="2547"/>
      <c r="L21" s="2547"/>
      <c r="M21" s="2566"/>
      <c r="N21" s="2566"/>
    </row>
    <row r="22" spans="1:14" ht="41.25" customHeight="1">
      <c r="A22" s="2547" t="s">
        <v>3051</v>
      </c>
      <c r="B22" s="2547" t="str">
        <f>B2</f>
        <v>InfoReclamoMotivo</v>
      </c>
      <c r="C22" s="2547" t="s">
        <v>3278</v>
      </c>
      <c r="D22" s="2547" t="s">
        <v>3963</v>
      </c>
      <c r="E22" s="55" t="s">
        <v>3957</v>
      </c>
      <c r="F22" s="55" t="s">
        <v>185</v>
      </c>
      <c r="G22" s="55" t="s">
        <v>3964</v>
      </c>
      <c r="H22" s="55" t="s">
        <v>3281</v>
      </c>
      <c r="I22" s="55" t="s">
        <v>3020</v>
      </c>
      <c r="J22" s="2547" t="s">
        <v>3965</v>
      </c>
      <c r="K22" s="2547"/>
      <c r="L22" s="2547"/>
      <c r="M22" s="2379"/>
      <c r="N22" s="2381"/>
    </row>
    <row r="23" spans="1:14" ht="34.5" customHeight="1">
      <c r="A23" s="2547"/>
      <c r="B23" s="2547"/>
      <c r="C23" s="2547"/>
      <c r="D23" s="2547"/>
      <c r="E23" s="55" t="s">
        <v>3884</v>
      </c>
      <c r="F23" s="55" t="s">
        <v>185</v>
      </c>
      <c r="G23" s="55" t="s">
        <v>3966</v>
      </c>
      <c r="H23" s="55" t="s">
        <v>3281</v>
      </c>
      <c r="I23" s="55" t="s">
        <v>3020</v>
      </c>
      <c r="J23" s="2547" t="s">
        <v>3967</v>
      </c>
      <c r="K23" s="2547"/>
      <c r="L23" s="2547"/>
      <c r="M23" s="2379"/>
      <c r="N23" s="2381"/>
    </row>
    <row r="24" spans="1:14" ht="45.75" customHeight="1">
      <c r="A24" s="2547"/>
      <c r="B24" s="2547"/>
      <c r="C24" s="2547"/>
      <c r="D24" s="2547"/>
      <c r="E24" s="55" t="s">
        <v>3293</v>
      </c>
      <c r="F24" s="55" t="s">
        <v>3056</v>
      </c>
      <c r="G24" s="55" t="s">
        <v>3968</v>
      </c>
      <c r="H24" s="55" t="s">
        <v>3281</v>
      </c>
      <c r="I24" s="55" t="s">
        <v>3020</v>
      </c>
      <c r="J24" s="2547" t="s">
        <v>3969</v>
      </c>
      <c r="K24" s="2547"/>
      <c r="L24" s="2547"/>
      <c r="M24" s="2379"/>
      <c r="N24" s="2381"/>
    </row>
    <row r="25" spans="1:14">
      <c r="A25" s="2653" t="s">
        <v>3066</v>
      </c>
      <c r="B25" s="2654"/>
      <c r="C25" s="2654"/>
      <c r="D25" s="2654"/>
      <c r="E25" s="2654"/>
      <c r="F25" s="2654"/>
      <c r="G25" s="2654"/>
      <c r="H25" s="2654"/>
      <c r="I25" s="2654"/>
      <c r="J25" s="2654"/>
      <c r="K25" s="2654"/>
      <c r="L25" s="2654"/>
      <c r="M25" s="2654"/>
      <c r="N25" s="2701"/>
    </row>
    <row r="26" spans="1:14">
      <c r="A26" s="2657" t="s">
        <v>3029</v>
      </c>
      <c r="B26" s="2658" t="s">
        <v>2</v>
      </c>
      <c r="C26" s="2658" t="s">
        <v>3067</v>
      </c>
      <c r="D26" s="2658" t="s">
        <v>3068</v>
      </c>
      <c r="E26" s="2658" t="s">
        <v>3</v>
      </c>
      <c r="F26" s="2658" t="s">
        <v>3048</v>
      </c>
      <c r="G26" s="2658"/>
      <c r="H26" s="2658"/>
      <c r="I26" s="2658"/>
      <c r="J26" s="2658"/>
      <c r="K26" s="2658"/>
      <c r="L26" s="2658" t="s">
        <v>3069</v>
      </c>
      <c r="M26" s="2658"/>
      <c r="N26" s="2660" t="s">
        <v>3049</v>
      </c>
    </row>
    <row r="27" spans="1:14">
      <c r="A27" s="2657"/>
      <c r="B27" s="2658"/>
      <c r="C27" s="2658"/>
      <c r="D27" s="2658"/>
      <c r="E27" s="2658"/>
      <c r="F27" s="842" t="s">
        <v>2</v>
      </c>
      <c r="G27" s="842" t="s">
        <v>178</v>
      </c>
      <c r="H27" s="842" t="s">
        <v>3033</v>
      </c>
      <c r="I27" s="842" t="s">
        <v>3050</v>
      </c>
      <c r="J27" s="842" t="s">
        <v>3030</v>
      </c>
      <c r="K27" s="842" t="s">
        <v>3</v>
      </c>
      <c r="L27" s="842" t="s">
        <v>178</v>
      </c>
      <c r="M27" s="842" t="s">
        <v>3033</v>
      </c>
      <c r="N27" s="2660"/>
    </row>
    <row r="28" spans="1:14" ht="29.25">
      <c r="A28" s="1256" t="s">
        <v>3051</v>
      </c>
      <c r="B28" s="1187" t="s">
        <v>3070</v>
      </c>
      <c r="C28" s="1187" t="s">
        <v>3071</v>
      </c>
      <c r="D28" s="1187" t="s">
        <v>3020</v>
      </c>
      <c r="E28" s="1188" t="s">
        <v>3970</v>
      </c>
      <c r="F28" s="1187"/>
      <c r="G28" s="1187"/>
      <c r="H28" s="1187"/>
      <c r="I28" s="1187"/>
      <c r="J28" s="1187"/>
      <c r="K28" s="1187"/>
      <c r="L28" s="1187" t="s">
        <v>185</v>
      </c>
      <c r="M28" s="1187"/>
      <c r="N28" s="1257"/>
    </row>
    <row r="29" spans="1:14" ht="43.5">
      <c r="A29" s="1256" t="s">
        <v>3051</v>
      </c>
      <c r="B29" s="1187" t="s">
        <v>3073</v>
      </c>
      <c r="C29" s="1187" t="s">
        <v>3074</v>
      </c>
      <c r="D29" s="1187" t="s">
        <v>3020</v>
      </c>
      <c r="E29" s="1188" t="s">
        <v>3971</v>
      </c>
      <c r="F29" s="1187" t="s">
        <v>100</v>
      </c>
      <c r="G29" s="1187" t="s">
        <v>185</v>
      </c>
      <c r="H29" s="1187" t="s">
        <v>1620</v>
      </c>
      <c r="I29" s="1187" t="s">
        <v>3057</v>
      </c>
      <c r="J29" s="1187" t="s">
        <v>3020</v>
      </c>
      <c r="K29" s="1187"/>
      <c r="L29" s="1187" t="s">
        <v>3084</v>
      </c>
      <c r="M29" s="1187"/>
      <c r="N29" s="1257"/>
    </row>
    <row r="30" spans="1:14" ht="29.25">
      <c r="A30" s="1256" t="s">
        <v>3051</v>
      </c>
      <c r="B30" s="1187" t="s">
        <v>3972</v>
      </c>
      <c r="C30" s="1187" t="s">
        <v>3071</v>
      </c>
      <c r="D30" s="1187" t="s">
        <v>3020</v>
      </c>
      <c r="E30" s="1188" t="s">
        <v>3973</v>
      </c>
      <c r="F30" s="1187"/>
      <c r="G30" s="1187"/>
      <c r="H30" s="1187"/>
      <c r="I30" s="1187"/>
      <c r="J30" s="1187"/>
      <c r="K30" s="1187"/>
      <c r="L30" s="1187" t="s">
        <v>185</v>
      </c>
      <c r="M30" s="1187"/>
      <c r="N30" s="1257"/>
    </row>
    <row r="31" spans="1:14" ht="29.25">
      <c r="A31" s="1256" t="s">
        <v>3051</v>
      </c>
      <c r="B31" s="1187" t="s">
        <v>3974</v>
      </c>
      <c r="C31" s="1187" t="s">
        <v>3074</v>
      </c>
      <c r="D31" s="1187" t="s">
        <v>3020</v>
      </c>
      <c r="E31" s="1188" t="s">
        <v>3975</v>
      </c>
      <c r="F31" s="1187" t="s">
        <v>3957</v>
      </c>
      <c r="G31" s="1187" t="s">
        <v>185</v>
      </c>
      <c r="H31" s="1187" t="s">
        <v>40</v>
      </c>
      <c r="I31" s="1187" t="s">
        <v>3057</v>
      </c>
      <c r="J31" s="1187" t="s">
        <v>3020</v>
      </c>
      <c r="K31" s="1187"/>
      <c r="L31" s="1187" t="s">
        <v>3084</v>
      </c>
      <c r="M31" s="1187"/>
      <c r="N31" s="1257"/>
    </row>
    <row r="32" spans="1:14" ht="29.25">
      <c r="A32" s="1256" t="s">
        <v>3051</v>
      </c>
      <c r="B32" s="1187" t="s">
        <v>3893</v>
      </c>
      <c r="C32" s="1187" t="s">
        <v>3071</v>
      </c>
      <c r="D32" s="1187" t="s">
        <v>3020</v>
      </c>
      <c r="E32" s="1188" t="s">
        <v>3894</v>
      </c>
      <c r="F32" s="1187"/>
      <c r="G32" s="1187"/>
      <c r="H32" s="1187"/>
      <c r="I32" s="1187"/>
      <c r="J32" s="1187"/>
      <c r="K32" s="1187"/>
      <c r="L32" s="1187" t="s">
        <v>185</v>
      </c>
      <c r="M32" s="1187"/>
      <c r="N32" s="1257"/>
    </row>
    <row r="33" spans="1:14" ht="29.25">
      <c r="A33" s="1256" t="s">
        <v>3051</v>
      </c>
      <c r="B33" s="1187" t="s">
        <v>3895</v>
      </c>
      <c r="C33" s="1187" t="s">
        <v>3074</v>
      </c>
      <c r="D33" s="1187" t="s">
        <v>3020</v>
      </c>
      <c r="E33" s="1188" t="s">
        <v>3976</v>
      </c>
      <c r="F33" s="1187" t="s">
        <v>3884</v>
      </c>
      <c r="G33" s="1187" t="s">
        <v>185</v>
      </c>
      <c r="H33" s="1187" t="s">
        <v>2301</v>
      </c>
      <c r="I33" s="1187" t="s">
        <v>3057</v>
      </c>
      <c r="J33" s="1187" t="s">
        <v>3020</v>
      </c>
      <c r="K33" s="1187"/>
      <c r="L33" s="1187" t="s">
        <v>3084</v>
      </c>
      <c r="M33" s="1187"/>
      <c r="N33" s="1257"/>
    </row>
    <row r="34" spans="1:14" ht="29.25">
      <c r="A34" s="1256" t="s">
        <v>3051</v>
      </c>
      <c r="B34" s="1187" t="s">
        <v>3289</v>
      </c>
      <c r="C34" s="1187" t="s">
        <v>3071</v>
      </c>
      <c r="D34" s="1187" t="s">
        <v>3020</v>
      </c>
      <c r="E34" s="1188" t="s">
        <v>3977</v>
      </c>
      <c r="F34" s="1187"/>
      <c r="G34" s="1187"/>
      <c r="H34" s="1187"/>
      <c r="I34" s="1187"/>
      <c r="J34" s="1187"/>
      <c r="K34" s="1187"/>
      <c r="L34" s="1187" t="s">
        <v>3038</v>
      </c>
      <c r="M34" s="1187"/>
      <c r="N34" s="1257"/>
    </row>
    <row r="35" spans="1:14" ht="29.25">
      <c r="A35" s="1256" t="s">
        <v>3051</v>
      </c>
      <c r="B35" s="1187" t="s">
        <v>3291</v>
      </c>
      <c r="C35" s="1187" t="s">
        <v>3074</v>
      </c>
      <c r="D35" s="1187" t="s">
        <v>3020</v>
      </c>
      <c r="E35" s="1188" t="s">
        <v>3978</v>
      </c>
      <c r="F35" s="1187" t="s">
        <v>3293</v>
      </c>
      <c r="G35" s="1187" t="s">
        <v>3038</v>
      </c>
      <c r="H35" s="1187" t="s">
        <v>3979</v>
      </c>
      <c r="I35" s="1187" t="s">
        <v>3057</v>
      </c>
      <c r="J35" s="1187" t="s">
        <v>3020</v>
      </c>
      <c r="K35" s="1187"/>
      <c r="L35" s="1187" t="s">
        <v>3084</v>
      </c>
      <c r="M35" s="1187"/>
      <c r="N35" s="1257"/>
    </row>
    <row r="36" spans="1:14">
      <c r="A36" s="2643" t="s">
        <v>3101</v>
      </c>
      <c r="B36" s="2644"/>
      <c r="C36" s="2644"/>
      <c r="D36" s="2644"/>
      <c r="E36" s="2644"/>
      <c r="F36" s="2644"/>
      <c r="G36" s="2644"/>
      <c r="H36" s="2644"/>
      <c r="I36" s="2644"/>
      <c r="J36" s="2644"/>
      <c r="K36" s="2644"/>
      <c r="L36" s="2644"/>
      <c r="M36" s="2644"/>
      <c r="N36" s="2646"/>
    </row>
    <row r="37" spans="1:14">
      <c r="A37" s="2647" t="s">
        <v>3029</v>
      </c>
      <c r="B37" s="2649" t="s">
        <v>2</v>
      </c>
      <c r="C37" s="2649" t="s">
        <v>3102</v>
      </c>
      <c r="D37" s="2649" t="s">
        <v>3068</v>
      </c>
      <c r="E37" s="2649" t="s">
        <v>3</v>
      </c>
      <c r="F37" s="2649" t="s">
        <v>3048</v>
      </c>
      <c r="G37" s="2649"/>
      <c r="H37" s="2649"/>
      <c r="I37" s="2649"/>
      <c r="J37" s="2649"/>
      <c r="K37" s="2649"/>
      <c r="L37" s="2649" t="s">
        <v>3069</v>
      </c>
      <c r="M37" s="2649"/>
      <c r="N37" s="2651" t="s">
        <v>3049</v>
      </c>
    </row>
    <row r="38" spans="1:14">
      <c r="A38" s="2648"/>
      <c r="B38" s="2650"/>
      <c r="C38" s="2650"/>
      <c r="D38" s="2650"/>
      <c r="E38" s="2650"/>
      <c r="F38" s="1254" t="s">
        <v>2</v>
      </c>
      <c r="G38" s="1254" t="s">
        <v>178</v>
      </c>
      <c r="H38" s="1254" t="s">
        <v>3033</v>
      </c>
      <c r="I38" s="1254" t="s">
        <v>3050</v>
      </c>
      <c r="J38" s="1254" t="s">
        <v>3030</v>
      </c>
      <c r="K38" s="1254" t="s">
        <v>3</v>
      </c>
      <c r="L38" s="1254" t="s">
        <v>178</v>
      </c>
      <c r="M38" s="1254" t="s">
        <v>3033</v>
      </c>
      <c r="N38" s="2652"/>
    </row>
    <row r="39" spans="1:14" ht="57.75">
      <c r="A39" s="55" t="s">
        <v>3051</v>
      </c>
      <c r="B39" s="55" t="s">
        <v>3980</v>
      </c>
      <c r="C39" s="55" t="s">
        <v>3036</v>
      </c>
      <c r="D39" s="55" t="s">
        <v>3020</v>
      </c>
      <c r="E39" s="55" t="s">
        <v>3981</v>
      </c>
      <c r="F39" s="55"/>
      <c r="G39" s="55"/>
      <c r="H39" s="55"/>
      <c r="I39" s="55"/>
      <c r="J39" s="55"/>
      <c r="K39" s="55"/>
      <c r="L39" s="55" t="s">
        <v>3038</v>
      </c>
      <c r="M39" s="55" t="s">
        <v>3433</v>
      </c>
      <c r="N39" s="55"/>
    </row>
    <row r="40" spans="1:14" ht="43.5">
      <c r="A40" s="55" t="s">
        <v>3051</v>
      </c>
      <c r="B40" s="55" t="s">
        <v>3982</v>
      </c>
      <c r="C40" s="55" t="s">
        <v>3036</v>
      </c>
      <c r="D40" s="55" t="s">
        <v>3020</v>
      </c>
      <c r="E40" s="55" t="s">
        <v>3983</v>
      </c>
      <c r="F40" s="55" t="s">
        <v>3984</v>
      </c>
      <c r="G40" s="55" t="s">
        <v>185</v>
      </c>
      <c r="H40" s="55" t="s">
        <v>3985</v>
      </c>
      <c r="I40" s="55" t="s">
        <v>3057</v>
      </c>
      <c r="J40" s="55" t="s">
        <v>3020</v>
      </c>
      <c r="K40" s="55"/>
      <c r="L40" s="55" t="s">
        <v>3105</v>
      </c>
      <c r="M40" s="55" t="s">
        <v>3574</v>
      </c>
      <c r="N40" s="55"/>
    </row>
    <row r="41" spans="1:14" ht="43.5">
      <c r="A41" s="55" t="s">
        <v>3051</v>
      </c>
      <c r="B41" s="55" t="s">
        <v>3986</v>
      </c>
      <c r="C41" s="55" t="s">
        <v>3036</v>
      </c>
      <c r="D41" s="55" t="s">
        <v>3020</v>
      </c>
      <c r="E41" s="55" t="s">
        <v>3987</v>
      </c>
      <c r="F41" s="55" t="s">
        <v>3988</v>
      </c>
      <c r="G41" s="55" t="s">
        <v>3038</v>
      </c>
      <c r="H41" s="55" t="s">
        <v>3989</v>
      </c>
      <c r="I41" s="55" t="s">
        <v>3057</v>
      </c>
      <c r="J41" s="55" t="s">
        <v>3020</v>
      </c>
      <c r="K41" s="55"/>
      <c r="L41" s="55" t="s">
        <v>3084</v>
      </c>
      <c r="M41" s="55"/>
      <c r="N41" s="55"/>
    </row>
  </sheetData>
  <mergeCells count="64">
    <mergeCell ref="L37:M37"/>
    <mergeCell ref="E26:E27"/>
    <mergeCell ref="N37:N38"/>
    <mergeCell ref="L26:M26"/>
    <mergeCell ref="N26:N27"/>
    <mergeCell ref="A36:N36"/>
    <mergeCell ref="A37:A38"/>
    <mergeCell ref="B37:B38"/>
    <mergeCell ref="C37:C38"/>
    <mergeCell ref="D37:D38"/>
    <mergeCell ref="E37:E38"/>
    <mergeCell ref="F37:K37"/>
    <mergeCell ref="F26:K26"/>
    <mergeCell ref="A26:A27"/>
    <mergeCell ref="B26:B27"/>
    <mergeCell ref="C26:C27"/>
    <mergeCell ref="A25:N25"/>
    <mergeCell ref="A19:A20"/>
    <mergeCell ref="B19:B20"/>
    <mergeCell ref="C19:C20"/>
    <mergeCell ref="D19:D20"/>
    <mergeCell ref="E19:L19"/>
    <mergeCell ref="M19:N20"/>
    <mergeCell ref="J20:L20"/>
    <mergeCell ref="J21:L21"/>
    <mergeCell ref="M21:N21"/>
    <mergeCell ref="J22:L22"/>
    <mergeCell ref="D26:D27"/>
    <mergeCell ref="G12:I13"/>
    <mergeCell ref="J12:N13"/>
    <mergeCell ref="G14:I14"/>
    <mergeCell ref="J14:N14"/>
    <mergeCell ref="A18:N18"/>
    <mergeCell ref="A12:A13"/>
    <mergeCell ref="B12:B13"/>
    <mergeCell ref="C12:D12"/>
    <mergeCell ref="E12:E13"/>
    <mergeCell ref="F12:F13"/>
    <mergeCell ref="G15:I15"/>
    <mergeCell ref="G16:I16"/>
    <mergeCell ref="G17:I17"/>
    <mergeCell ref="J15:N15"/>
    <mergeCell ref="J16:N16"/>
    <mergeCell ref="A7:E7"/>
    <mergeCell ref="B8:D8"/>
    <mergeCell ref="B9:D9"/>
    <mergeCell ref="B10:D10"/>
    <mergeCell ref="A11:N11"/>
    <mergeCell ref="B6:E6"/>
    <mergeCell ref="A1:E1"/>
    <mergeCell ref="B2:E2"/>
    <mergeCell ref="B3:E3"/>
    <mergeCell ref="B4:E4"/>
    <mergeCell ref="B5:E5"/>
    <mergeCell ref="J17:N17"/>
    <mergeCell ref="A22:A24"/>
    <mergeCell ref="B22:B24"/>
    <mergeCell ref="C22:C24"/>
    <mergeCell ref="D22:D24"/>
    <mergeCell ref="J23:L23"/>
    <mergeCell ref="J24:L24"/>
    <mergeCell ref="M22:N22"/>
    <mergeCell ref="M23:N23"/>
    <mergeCell ref="M24:N24"/>
  </mergeCells>
  <hyperlinks>
    <hyperlink ref="A1:E1" location="Clases!A1" display="&lt;-Volver al inicio" xr:uid="{6D067418-4711-4AA0-99D6-A3E284F03D3B}"/>
  </hyperlinks>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72B2D-019F-45B7-8605-A8F82F40797A}">
  <sheetPr>
    <tabColor theme="4" tint="0.79998168889431442"/>
  </sheetPr>
  <dimension ref="A1:N41"/>
  <sheetViews>
    <sheetView topLeftCell="A37" workbookViewId="0">
      <selection activeCell="B48" sqref="B48"/>
    </sheetView>
  </sheetViews>
  <sheetFormatPr defaultRowHeight="15"/>
  <cols>
    <col min="1" max="1" width="19.140625" customWidth="1"/>
    <col min="2" max="2" width="18.5703125" customWidth="1"/>
    <col min="3" max="3" width="14.5703125" customWidth="1"/>
    <col min="4" max="4" width="19.5703125" customWidth="1"/>
    <col min="5" max="5" width="27.28515625" customWidth="1"/>
    <col min="6" max="6" width="11.140625" customWidth="1"/>
    <col min="7" max="7" width="13.42578125" customWidth="1"/>
    <col min="11" max="11" width="15" customWidth="1"/>
    <col min="12" max="12" width="18.28515625" customWidth="1"/>
  </cols>
  <sheetData>
    <row r="1" spans="1:14">
      <c r="A1" s="2739" t="s">
        <v>3015</v>
      </c>
      <c r="B1" s="2739"/>
      <c r="C1" s="2739"/>
    </row>
    <row r="2" spans="1:14">
      <c r="A2" s="835" t="s">
        <v>60</v>
      </c>
      <c r="B2" s="2541" t="str">
        <f>Clases!A23</f>
        <v>Ciudad</v>
      </c>
      <c r="C2" s="2541"/>
      <c r="D2" s="2541"/>
      <c r="E2" s="2542"/>
      <c r="F2" s="2"/>
      <c r="G2" s="2"/>
      <c r="H2" s="2"/>
      <c r="I2" s="2"/>
      <c r="J2" s="2"/>
      <c r="K2" s="2"/>
      <c r="L2" s="2"/>
      <c r="M2" s="2"/>
      <c r="N2" s="2"/>
    </row>
    <row r="3" spans="1:14">
      <c r="A3" s="836" t="s">
        <v>61</v>
      </c>
      <c r="B3" s="2538" t="s">
        <v>3016</v>
      </c>
      <c r="C3" s="2538"/>
      <c r="D3" s="2538"/>
      <c r="E3" s="2539"/>
      <c r="F3" s="2"/>
      <c r="G3" s="2"/>
      <c r="H3" s="2"/>
      <c r="I3" s="2"/>
      <c r="J3" s="2"/>
      <c r="K3" s="2"/>
      <c r="L3" s="2"/>
      <c r="M3" s="2"/>
      <c r="N3" s="2"/>
    </row>
    <row r="4" spans="1:14">
      <c r="A4" s="836" t="s">
        <v>150</v>
      </c>
      <c r="B4" s="2538" t="str">
        <f>Clases!C23</f>
        <v>Clase que representa una ciudad donde se realiza una compra.</v>
      </c>
      <c r="C4" s="2538"/>
      <c r="D4" s="2538"/>
      <c r="E4" s="2539"/>
      <c r="F4" s="2"/>
      <c r="G4" s="2"/>
      <c r="H4" s="2"/>
      <c r="I4" s="2"/>
      <c r="J4" s="2"/>
      <c r="K4" s="2"/>
      <c r="L4" s="2"/>
      <c r="M4" s="2"/>
      <c r="N4" s="2"/>
    </row>
    <row r="5" spans="1:14">
      <c r="A5" s="836" t="s">
        <v>3017</v>
      </c>
      <c r="B5" s="2538" t="s">
        <v>3114</v>
      </c>
      <c r="C5" s="2538"/>
      <c r="D5" s="2538"/>
      <c r="E5" s="2539"/>
      <c r="F5" s="2"/>
      <c r="G5" s="2"/>
      <c r="H5" s="2"/>
      <c r="I5" s="2"/>
      <c r="J5" s="2"/>
      <c r="K5" s="2"/>
      <c r="L5" s="2"/>
      <c r="M5" s="2"/>
      <c r="N5" s="2"/>
    </row>
    <row r="6" spans="1:14">
      <c r="A6" s="836" t="s">
        <v>3019</v>
      </c>
      <c r="B6" s="2538" t="s">
        <v>3020</v>
      </c>
      <c r="C6" s="2538"/>
      <c r="D6" s="2538"/>
      <c r="E6" s="2539"/>
      <c r="F6" s="2"/>
      <c r="G6" s="2"/>
      <c r="H6" s="2"/>
      <c r="I6" s="2"/>
      <c r="J6" s="2"/>
      <c r="K6" s="2"/>
      <c r="L6" s="2"/>
      <c r="M6" s="2"/>
      <c r="N6" s="2"/>
    </row>
    <row r="7" spans="1:14">
      <c r="A7" s="2675" t="s">
        <v>3021</v>
      </c>
      <c r="B7" s="2676"/>
      <c r="C7" s="2676"/>
      <c r="D7" s="2676"/>
      <c r="E7" s="2677"/>
      <c r="F7" s="837"/>
      <c r="G7" s="837"/>
      <c r="H7" s="837"/>
      <c r="I7" s="837"/>
      <c r="J7" s="837"/>
      <c r="K7" s="837"/>
      <c r="L7" s="837"/>
      <c r="M7" s="837"/>
      <c r="N7" s="837"/>
    </row>
    <row r="8" spans="1:14">
      <c r="A8" s="838" t="s">
        <v>3022</v>
      </c>
      <c r="B8" s="2676" t="s">
        <v>3023</v>
      </c>
      <c r="C8" s="2676"/>
      <c r="D8" s="2676"/>
      <c r="E8" s="839" t="s">
        <v>3024</v>
      </c>
      <c r="F8" s="837"/>
      <c r="G8" s="837"/>
      <c r="H8" s="837"/>
      <c r="I8" s="837"/>
      <c r="J8" s="837"/>
      <c r="K8" s="837"/>
      <c r="L8" s="837"/>
      <c r="M8" s="837"/>
      <c r="N8" s="837"/>
    </row>
    <row r="9" spans="1:14">
      <c r="A9" s="823" t="s">
        <v>3954</v>
      </c>
      <c r="B9" s="2538" t="s">
        <v>3026</v>
      </c>
      <c r="C9" s="2538"/>
      <c r="D9" s="2538"/>
      <c r="E9" s="824" t="s">
        <v>35</v>
      </c>
      <c r="F9" s="2"/>
      <c r="G9" s="2"/>
      <c r="H9" s="2"/>
      <c r="I9" s="2"/>
      <c r="J9" s="2"/>
      <c r="K9" s="2"/>
      <c r="L9" s="2"/>
      <c r="M9" s="2"/>
      <c r="N9" s="2"/>
    </row>
    <row r="10" spans="1:14">
      <c r="A10" s="825" t="s">
        <v>3027</v>
      </c>
      <c r="B10" s="2543" t="s">
        <v>3026</v>
      </c>
      <c r="C10" s="2543"/>
      <c r="D10" s="2543"/>
      <c r="E10" s="826" t="s">
        <v>10</v>
      </c>
      <c r="G10" s="2"/>
      <c r="H10" s="2"/>
      <c r="I10" s="2"/>
      <c r="J10" s="2"/>
      <c r="K10" s="2"/>
      <c r="L10" s="2"/>
      <c r="M10" s="2"/>
      <c r="N10" s="2"/>
    </row>
    <row r="11" spans="1:14">
      <c r="A11" s="2678" t="s">
        <v>170</v>
      </c>
      <c r="B11" s="2679"/>
      <c r="C11" s="2679"/>
      <c r="D11" s="2679"/>
      <c r="E11" s="2679"/>
      <c r="F11" s="2679"/>
      <c r="G11" s="2679"/>
      <c r="H11" s="2679"/>
      <c r="I11" s="2679"/>
      <c r="J11" s="2679"/>
      <c r="K11" s="2679"/>
      <c r="L11" s="2679"/>
      <c r="M11" s="2679"/>
      <c r="N11" s="2680"/>
    </row>
    <row r="12" spans="1:14">
      <c r="A12" s="2671" t="s">
        <v>3029</v>
      </c>
      <c r="B12" s="2664" t="s">
        <v>2</v>
      </c>
      <c r="C12" s="2664" t="s">
        <v>178</v>
      </c>
      <c r="D12" s="2664"/>
      <c r="E12" s="2664" t="s">
        <v>3030</v>
      </c>
      <c r="F12" s="2664" t="s">
        <v>3031</v>
      </c>
      <c r="G12" s="2664" t="s">
        <v>140</v>
      </c>
      <c r="H12" s="2664"/>
      <c r="I12" s="2664"/>
      <c r="J12" s="2664" t="s">
        <v>3032</v>
      </c>
      <c r="K12" s="2664"/>
      <c r="L12" s="2664"/>
      <c r="M12" s="2664"/>
      <c r="N12" s="2666"/>
    </row>
    <row r="13" spans="1:14">
      <c r="A13" s="2671"/>
      <c r="B13" s="2664"/>
      <c r="C13" s="840" t="s">
        <v>178</v>
      </c>
      <c r="D13" s="840" t="s">
        <v>3033</v>
      </c>
      <c r="E13" s="2664"/>
      <c r="F13" s="2664"/>
      <c r="G13" s="2664"/>
      <c r="H13" s="2664"/>
      <c r="I13" s="2664"/>
      <c r="J13" s="2664"/>
      <c r="K13" s="2664"/>
      <c r="L13" s="2664"/>
      <c r="M13" s="2664"/>
      <c r="N13" s="2666"/>
    </row>
    <row r="14" spans="1:14">
      <c r="A14" s="1256" t="s">
        <v>3034</v>
      </c>
      <c r="B14" s="1187" t="s">
        <v>100</v>
      </c>
      <c r="C14" s="1187" t="s">
        <v>3955</v>
      </c>
      <c r="D14" s="1187" t="s">
        <v>185</v>
      </c>
      <c r="E14" s="1187" t="s">
        <v>3042</v>
      </c>
      <c r="F14" s="1187" t="s">
        <v>3036</v>
      </c>
      <c r="G14" s="2735"/>
      <c r="H14" s="2735"/>
      <c r="I14" s="2735"/>
      <c r="J14" s="2735" t="s">
        <v>3990</v>
      </c>
      <c r="K14" s="2735"/>
      <c r="L14" s="2735"/>
      <c r="M14" s="2735"/>
      <c r="N14" s="2736"/>
    </row>
    <row r="15" spans="1:14">
      <c r="A15" s="1256" t="s">
        <v>3034</v>
      </c>
      <c r="B15" s="1187" t="s">
        <v>3122</v>
      </c>
      <c r="C15" s="1187" t="s">
        <v>3991</v>
      </c>
      <c r="D15" s="1187"/>
      <c r="E15" s="1187" t="s">
        <v>3020</v>
      </c>
      <c r="F15" s="1187" t="s">
        <v>3036</v>
      </c>
      <c r="G15" s="2586"/>
      <c r="H15" s="2587"/>
      <c r="I15" s="2588"/>
      <c r="J15" s="2586" t="s">
        <v>3992</v>
      </c>
      <c r="K15" s="2587"/>
      <c r="L15" s="2587"/>
      <c r="M15" s="2587"/>
      <c r="N15" s="2734"/>
    </row>
    <row r="16" spans="1:14">
      <c r="A16" s="1256" t="s">
        <v>3034</v>
      </c>
      <c r="B16" s="1187" t="s">
        <v>3993</v>
      </c>
      <c r="C16" s="1187" t="s">
        <v>3038</v>
      </c>
      <c r="D16" s="1187"/>
      <c r="E16" s="1187" t="s">
        <v>3020</v>
      </c>
      <c r="F16" s="1187" t="s">
        <v>3036</v>
      </c>
      <c r="G16" s="2586"/>
      <c r="H16" s="2587"/>
      <c r="I16" s="2588"/>
      <c r="J16" s="2586" t="s">
        <v>3994</v>
      </c>
      <c r="K16" s="2587"/>
      <c r="L16" s="2587"/>
      <c r="M16" s="2587"/>
      <c r="N16" s="2734"/>
    </row>
    <row r="17" spans="1:14">
      <c r="A17" s="1256" t="s">
        <v>3034</v>
      </c>
      <c r="B17" s="1187" t="s">
        <v>3995</v>
      </c>
      <c r="C17" s="1187" t="s">
        <v>3955</v>
      </c>
      <c r="D17" s="1187" t="s">
        <v>185</v>
      </c>
      <c r="E17" s="1187" t="s">
        <v>3020</v>
      </c>
      <c r="F17" s="1187" t="s">
        <v>3036</v>
      </c>
      <c r="G17" s="2586"/>
      <c r="H17" s="2587"/>
      <c r="I17" s="2588"/>
      <c r="J17" s="2586" t="s">
        <v>3996</v>
      </c>
      <c r="K17" s="2587"/>
      <c r="L17" s="2587"/>
      <c r="M17" s="2587"/>
      <c r="N17" s="2734"/>
    </row>
    <row r="18" spans="1:14">
      <c r="A18" s="2690" t="s">
        <v>3046</v>
      </c>
      <c r="B18" s="2691"/>
      <c r="C18" s="2691"/>
      <c r="D18" s="2691"/>
      <c r="E18" s="2691"/>
      <c r="F18" s="2691"/>
      <c r="G18" s="2691"/>
      <c r="H18" s="2691"/>
      <c r="I18" s="2691"/>
      <c r="J18" s="2691"/>
      <c r="K18" s="2691"/>
      <c r="L18" s="2691"/>
      <c r="M18" s="2691"/>
      <c r="N18" s="2692"/>
    </row>
    <row r="19" spans="1:14">
      <c r="A19" s="2673" t="s">
        <v>3029</v>
      </c>
      <c r="B19" s="2661" t="s">
        <v>2</v>
      </c>
      <c r="C19" s="2661" t="s">
        <v>3047</v>
      </c>
      <c r="D19" s="2661" t="s">
        <v>3</v>
      </c>
      <c r="E19" s="2661" t="s">
        <v>3048</v>
      </c>
      <c r="F19" s="2661"/>
      <c r="G19" s="2661"/>
      <c r="H19" s="2661"/>
      <c r="I19" s="2661"/>
      <c r="J19" s="2661"/>
      <c r="K19" s="2661"/>
      <c r="L19" s="2661"/>
      <c r="M19" s="2661" t="s">
        <v>3049</v>
      </c>
      <c r="N19" s="2662"/>
    </row>
    <row r="20" spans="1:14">
      <c r="A20" s="2674"/>
      <c r="B20" s="2663"/>
      <c r="C20" s="2663"/>
      <c r="D20" s="2663"/>
      <c r="E20" s="1253" t="s">
        <v>2</v>
      </c>
      <c r="F20" s="1253" t="s">
        <v>178</v>
      </c>
      <c r="G20" s="1253" t="s">
        <v>3033</v>
      </c>
      <c r="H20" s="1253" t="s">
        <v>3050</v>
      </c>
      <c r="I20" s="1253" t="s">
        <v>3030</v>
      </c>
      <c r="J20" s="2663" t="s">
        <v>3</v>
      </c>
      <c r="K20" s="2663"/>
      <c r="L20" s="2663"/>
      <c r="M20" s="2663"/>
      <c r="N20" s="2700"/>
    </row>
    <row r="21" spans="1:14" ht="63" customHeight="1">
      <c r="A21" s="55" t="s">
        <v>3051</v>
      </c>
      <c r="B21" s="55" t="str">
        <f>B2</f>
        <v>Ciudad</v>
      </c>
      <c r="C21" s="55" t="s">
        <v>3052</v>
      </c>
      <c r="D21" s="56" t="s">
        <v>3997</v>
      </c>
      <c r="E21" s="55"/>
      <c r="F21" s="55"/>
      <c r="G21" s="55"/>
      <c r="H21" s="55"/>
      <c r="I21" s="55"/>
      <c r="J21" s="2547"/>
      <c r="K21" s="2547"/>
      <c r="L21" s="2547"/>
      <c r="M21" s="2547"/>
      <c r="N21" s="2547"/>
    </row>
    <row r="22" spans="1:14" ht="43.5" customHeight="1">
      <c r="A22" s="2547" t="s">
        <v>3051</v>
      </c>
      <c r="B22" s="2547" t="str">
        <f>B2</f>
        <v>Ciudad</v>
      </c>
      <c r="C22" s="2547" t="s">
        <v>3278</v>
      </c>
      <c r="D22" s="2547" t="s">
        <v>3998</v>
      </c>
      <c r="E22" s="55" t="s">
        <v>100</v>
      </c>
      <c r="F22" s="55" t="s">
        <v>185</v>
      </c>
      <c r="G22" s="55"/>
      <c r="H22" s="55" t="s">
        <v>3281</v>
      </c>
      <c r="I22" s="55" t="s">
        <v>3020</v>
      </c>
      <c r="J22" s="2547" t="s">
        <v>3990</v>
      </c>
      <c r="K22" s="2547"/>
      <c r="L22" s="2547"/>
      <c r="M22" s="2547"/>
      <c r="N22" s="2547"/>
    </row>
    <row r="23" spans="1:14">
      <c r="A23" s="2547"/>
      <c r="B23" s="2547"/>
      <c r="C23" s="2547"/>
      <c r="D23" s="2547"/>
      <c r="E23" s="55" t="s">
        <v>3122</v>
      </c>
      <c r="F23" s="55" t="s">
        <v>3056</v>
      </c>
      <c r="G23" s="55"/>
      <c r="H23" s="55" t="s">
        <v>3281</v>
      </c>
      <c r="I23" s="55" t="s">
        <v>3020</v>
      </c>
      <c r="J23" s="2547" t="s">
        <v>3992</v>
      </c>
      <c r="K23" s="2547"/>
      <c r="L23" s="2547"/>
      <c r="M23" s="2547"/>
      <c r="N23" s="2547"/>
    </row>
    <row r="24" spans="1:14" ht="28.5" customHeight="1">
      <c r="A24" s="2547"/>
      <c r="B24" s="2547"/>
      <c r="C24" s="2547"/>
      <c r="D24" s="2547"/>
      <c r="E24" s="55" t="s">
        <v>3993</v>
      </c>
      <c r="F24" s="55" t="s">
        <v>3056</v>
      </c>
      <c r="G24" s="55"/>
      <c r="H24" s="55" t="s">
        <v>3281</v>
      </c>
      <c r="I24" s="55" t="s">
        <v>3020</v>
      </c>
      <c r="J24" s="2547" t="s">
        <v>3999</v>
      </c>
      <c r="K24" s="2547"/>
      <c r="L24" s="2547"/>
      <c r="M24" s="2547"/>
      <c r="N24" s="2547"/>
    </row>
    <row r="25" spans="1:14" ht="35.25" customHeight="1">
      <c r="A25" s="2547"/>
      <c r="B25" s="2547"/>
      <c r="C25" s="2547"/>
      <c r="D25" s="2547"/>
      <c r="E25" s="55" t="s">
        <v>3995</v>
      </c>
      <c r="F25" s="55" t="s">
        <v>185</v>
      </c>
      <c r="G25" s="55"/>
      <c r="H25" s="55" t="s">
        <v>3281</v>
      </c>
      <c r="I25" s="55" t="s">
        <v>3020</v>
      </c>
      <c r="J25" s="2537" t="s">
        <v>4000</v>
      </c>
      <c r="K25" s="2537"/>
      <c r="L25" s="2537"/>
      <c r="M25" s="2547"/>
      <c r="N25" s="2547"/>
    </row>
    <row r="26" spans="1:14">
      <c r="A26" s="2653" t="s">
        <v>3066</v>
      </c>
      <c r="B26" s="2654"/>
      <c r="C26" s="2654"/>
      <c r="D26" s="2654"/>
      <c r="E26" s="2654"/>
      <c r="F26" s="2654"/>
      <c r="G26" s="2654"/>
      <c r="H26" s="2654"/>
      <c r="I26" s="2654"/>
      <c r="J26" s="2654"/>
      <c r="K26" s="2654"/>
      <c r="L26" s="2654"/>
      <c r="M26" s="2654"/>
      <c r="N26" s="2701"/>
    </row>
    <row r="27" spans="1:14">
      <c r="A27" s="2657" t="s">
        <v>3029</v>
      </c>
      <c r="B27" s="2658" t="s">
        <v>2</v>
      </c>
      <c r="C27" s="2658" t="s">
        <v>3067</v>
      </c>
      <c r="D27" s="2658" t="s">
        <v>3068</v>
      </c>
      <c r="E27" s="2658" t="s">
        <v>3</v>
      </c>
      <c r="F27" s="2658" t="s">
        <v>3048</v>
      </c>
      <c r="G27" s="2658"/>
      <c r="H27" s="2658"/>
      <c r="I27" s="2658"/>
      <c r="J27" s="2658"/>
      <c r="K27" s="2658"/>
      <c r="L27" s="2658" t="s">
        <v>3069</v>
      </c>
      <c r="M27" s="2658"/>
      <c r="N27" s="2660" t="s">
        <v>3049</v>
      </c>
    </row>
    <row r="28" spans="1:14">
      <c r="A28" s="2730"/>
      <c r="B28" s="2659"/>
      <c r="C28" s="2659"/>
      <c r="D28" s="2659"/>
      <c r="E28" s="2659"/>
      <c r="F28" s="1262" t="s">
        <v>2</v>
      </c>
      <c r="G28" s="1262" t="s">
        <v>178</v>
      </c>
      <c r="H28" s="1262" t="s">
        <v>3033</v>
      </c>
      <c r="I28" s="1262" t="s">
        <v>3050</v>
      </c>
      <c r="J28" s="1262" t="s">
        <v>3030</v>
      </c>
      <c r="K28" s="1262" t="s">
        <v>3</v>
      </c>
      <c r="L28" s="1262" t="s">
        <v>178</v>
      </c>
      <c r="M28" s="1262" t="s">
        <v>3033</v>
      </c>
      <c r="N28" s="2727"/>
    </row>
    <row r="29" spans="1:14" ht="33.75" customHeight="1">
      <c r="A29" s="1222" t="s">
        <v>3051</v>
      </c>
      <c r="B29" s="1222" t="s">
        <v>3070</v>
      </c>
      <c r="C29" s="1222" t="s">
        <v>3071</v>
      </c>
      <c r="D29" s="1222" t="s">
        <v>3020</v>
      </c>
      <c r="E29" s="1222" t="s">
        <v>4001</v>
      </c>
      <c r="F29" s="1222"/>
      <c r="G29" s="1222"/>
      <c r="H29" s="1222"/>
      <c r="I29" s="1222"/>
      <c r="J29" s="1222"/>
      <c r="K29" s="1222"/>
      <c r="L29" s="1222" t="s">
        <v>185</v>
      </c>
      <c r="M29" s="1222"/>
      <c r="N29" s="1222"/>
    </row>
    <row r="30" spans="1:14" ht="29.25" customHeight="1">
      <c r="A30" s="1222" t="s">
        <v>3051</v>
      </c>
      <c r="B30" s="1222" t="s">
        <v>3073</v>
      </c>
      <c r="C30" s="1222" t="s">
        <v>3074</v>
      </c>
      <c r="D30" s="1222" t="s">
        <v>3020</v>
      </c>
      <c r="E30" s="1222" t="s">
        <v>4002</v>
      </c>
      <c r="F30" s="1222" t="s">
        <v>100</v>
      </c>
      <c r="G30" s="1222" t="s">
        <v>185</v>
      </c>
      <c r="H30" s="1222" t="s">
        <v>1620</v>
      </c>
      <c r="I30" s="1222" t="s">
        <v>3057</v>
      </c>
      <c r="J30" s="1222" t="s">
        <v>3020</v>
      </c>
      <c r="K30" s="1222"/>
      <c r="L30" s="1222" t="s">
        <v>3084</v>
      </c>
      <c r="M30" s="1222"/>
      <c r="N30" s="1222"/>
    </row>
    <row r="31" spans="1:14" ht="29.25">
      <c r="A31" s="1222" t="s">
        <v>3051</v>
      </c>
      <c r="B31" s="1222" t="s">
        <v>3134</v>
      </c>
      <c r="C31" s="1222" t="s">
        <v>3071</v>
      </c>
      <c r="D31" s="1222" t="s">
        <v>3020</v>
      </c>
      <c r="E31" s="1222" t="s">
        <v>4003</v>
      </c>
      <c r="F31" s="1222"/>
      <c r="G31" s="1222"/>
      <c r="H31" s="1222"/>
      <c r="I31" s="1222"/>
      <c r="J31" s="1222"/>
      <c r="K31" s="1222"/>
      <c r="L31" s="1222" t="s">
        <v>3056</v>
      </c>
      <c r="M31" s="1222"/>
      <c r="N31" s="1222"/>
    </row>
    <row r="32" spans="1:14" ht="29.25">
      <c r="A32" s="1222" t="s">
        <v>3051</v>
      </c>
      <c r="B32" s="1222" t="s">
        <v>3136</v>
      </c>
      <c r="C32" s="1222" t="s">
        <v>3074</v>
      </c>
      <c r="D32" s="1222" t="s">
        <v>3020</v>
      </c>
      <c r="E32" s="1222" t="s">
        <v>4004</v>
      </c>
      <c r="F32" s="1222" t="s">
        <v>3122</v>
      </c>
      <c r="G32" s="1222" t="s">
        <v>3056</v>
      </c>
      <c r="H32" s="1222"/>
      <c r="I32" s="1222" t="s">
        <v>3057</v>
      </c>
      <c r="J32" s="1222" t="s">
        <v>3020</v>
      </c>
      <c r="K32" s="1222"/>
      <c r="L32" s="1222" t="s">
        <v>3084</v>
      </c>
      <c r="M32" s="1222"/>
      <c r="N32" s="1222"/>
    </row>
    <row r="33" spans="1:14" ht="43.5">
      <c r="A33" s="1222" t="s">
        <v>3051</v>
      </c>
      <c r="B33" s="1222" t="s">
        <v>4005</v>
      </c>
      <c r="C33" s="1222" t="s">
        <v>3071</v>
      </c>
      <c r="D33" s="1222" t="s">
        <v>3020</v>
      </c>
      <c r="E33" s="1222" t="s">
        <v>4006</v>
      </c>
      <c r="F33" s="1222"/>
      <c r="G33" s="1222"/>
      <c r="H33" s="1222"/>
      <c r="I33" s="1222"/>
      <c r="J33" s="1222"/>
      <c r="K33" s="1222"/>
      <c r="L33" s="1222" t="s">
        <v>3056</v>
      </c>
      <c r="M33" s="1222"/>
      <c r="N33" s="1222"/>
    </row>
    <row r="34" spans="1:14" ht="43.5">
      <c r="A34" s="1222" t="s">
        <v>3051</v>
      </c>
      <c r="B34" s="1222" t="s">
        <v>4007</v>
      </c>
      <c r="C34" s="1222" t="s">
        <v>3074</v>
      </c>
      <c r="D34" s="1222" t="s">
        <v>3020</v>
      </c>
      <c r="E34" s="1222" t="s">
        <v>4008</v>
      </c>
      <c r="F34" s="1222" t="s">
        <v>3993</v>
      </c>
      <c r="G34" s="1222" t="s">
        <v>3056</v>
      </c>
      <c r="H34" s="1222"/>
      <c r="I34" s="1222" t="s">
        <v>3057</v>
      </c>
      <c r="J34" s="1222" t="s">
        <v>3020</v>
      </c>
      <c r="K34" s="1222"/>
      <c r="L34" s="1222" t="s">
        <v>3084</v>
      </c>
      <c r="M34" s="1222"/>
      <c r="N34" s="1222"/>
    </row>
    <row r="35" spans="1:14" ht="43.5">
      <c r="A35" s="1222" t="s">
        <v>3051</v>
      </c>
      <c r="B35" s="1222" t="s">
        <v>3138</v>
      </c>
      <c r="C35" s="1222" t="s">
        <v>3071</v>
      </c>
      <c r="D35" s="1222" t="s">
        <v>3020</v>
      </c>
      <c r="E35" s="1222" t="s">
        <v>4009</v>
      </c>
      <c r="F35" s="1222"/>
      <c r="G35" s="1222"/>
      <c r="H35" s="1222"/>
      <c r="I35" s="1222"/>
      <c r="J35" s="1222"/>
      <c r="K35" s="1222"/>
      <c r="L35" s="1222" t="s">
        <v>185</v>
      </c>
      <c r="M35" s="1222"/>
      <c r="N35" s="1222"/>
    </row>
    <row r="36" spans="1:14" ht="29.25">
      <c r="A36" s="1222" t="s">
        <v>3051</v>
      </c>
      <c r="B36" s="1222" t="s">
        <v>3140</v>
      </c>
      <c r="C36" s="1222" t="s">
        <v>3074</v>
      </c>
      <c r="D36" s="1222" t="s">
        <v>3020</v>
      </c>
      <c r="E36" s="1222" t="s">
        <v>4010</v>
      </c>
      <c r="F36" s="1222" t="s">
        <v>3995</v>
      </c>
      <c r="G36" s="1222" t="s">
        <v>185</v>
      </c>
      <c r="H36" s="1222" t="s">
        <v>4011</v>
      </c>
      <c r="I36" s="1222" t="s">
        <v>3057</v>
      </c>
      <c r="J36" s="1222" t="s">
        <v>3020</v>
      </c>
      <c r="K36" s="1222"/>
      <c r="L36" s="1222" t="s">
        <v>3084</v>
      </c>
      <c r="M36" s="1222"/>
      <c r="N36" s="1222"/>
    </row>
    <row r="37" spans="1:14">
      <c r="A37" s="2728" t="s">
        <v>3101</v>
      </c>
      <c r="B37" s="2645"/>
      <c r="C37" s="2645"/>
      <c r="D37" s="2645"/>
      <c r="E37" s="2645"/>
      <c r="F37" s="2645"/>
      <c r="G37" s="2645"/>
      <c r="H37" s="2645"/>
      <c r="I37" s="2645"/>
      <c r="J37" s="2645"/>
      <c r="K37" s="2645"/>
      <c r="L37" s="2645"/>
      <c r="M37" s="2645"/>
      <c r="N37" s="2729"/>
    </row>
    <row r="38" spans="1:14">
      <c r="A38" s="2647" t="s">
        <v>3029</v>
      </c>
      <c r="B38" s="2649" t="s">
        <v>2</v>
      </c>
      <c r="C38" s="2649" t="s">
        <v>3102</v>
      </c>
      <c r="D38" s="2649" t="s">
        <v>3068</v>
      </c>
      <c r="E38" s="2649" t="s">
        <v>3</v>
      </c>
      <c r="F38" s="2649" t="s">
        <v>3048</v>
      </c>
      <c r="G38" s="2649"/>
      <c r="H38" s="2649"/>
      <c r="I38" s="2649"/>
      <c r="J38" s="2649"/>
      <c r="K38" s="2649"/>
      <c r="L38" s="2649" t="s">
        <v>3069</v>
      </c>
      <c r="M38" s="2649"/>
      <c r="N38" s="2651" t="s">
        <v>3049</v>
      </c>
    </row>
    <row r="39" spans="1:14">
      <c r="A39" s="2648"/>
      <c r="B39" s="2650"/>
      <c r="C39" s="2650"/>
      <c r="D39" s="2650"/>
      <c r="E39" s="2650"/>
      <c r="F39" s="1254" t="s">
        <v>2</v>
      </c>
      <c r="G39" s="1254" t="s">
        <v>178</v>
      </c>
      <c r="H39" s="1254" t="s">
        <v>3033</v>
      </c>
      <c r="I39" s="1254" t="s">
        <v>3050</v>
      </c>
      <c r="J39" s="1254" t="s">
        <v>3030</v>
      </c>
      <c r="K39" s="1254" t="s">
        <v>3</v>
      </c>
      <c r="L39" s="1254" t="s">
        <v>178</v>
      </c>
      <c r="M39" s="1254" t="s">
        <v>3033</v>
      </c>
      <c r="N39" s="2652"/>
    </row>
    <row r="40" spans="1:14" ht="35.25" customHeight="1">
      <c r="A40" s="55" t="s">
        <v>3051</v>
      </c>
      <c r="B40" s="55" t="s">
        <v>4012</v>
      </c>
      <c r="C40" s="55" t="s">
        <v>3036</v>
      </c>
      <c r="D40" s="55" t="s">
        <v>3020</v>
      </c>
      <c r="E40" s="1" t="s">
        <v>4013</v>
      </c>
      <c r="F40" s="55" t="s">
        <v>321</v>
      </c>
      <c r="G40" s="55" t="s">
        <v>321</v>
      </c>
      <c r="H40" s="55"/>
      <c r="I40" s="55" t="s">
        <v>3057</v>
      </c>
      <c r="J40" s="55" t="s">
        <v>3020</v>
      </c>
      <c r="K40" s="55"/>
      <c r="L40" s="55" t="s">
        <v>3084</v>
      </c>
      <c r="M40" s="55" t="s">
        <v>3433</v>
      </c>
      <c r="N40" s="55"/>
    </row>
    <row r="41" spans="1:14" ht="43.5">
      <c r="A41" s="55" t="s">
        <v>3051</v>
      </c>
      <c r="B41" s="55" t="s">
        <v>4014</v>
      </c>
      <c r="C41" s="55" t="s">
        <v>3036</v>
      </c>
      <c r="D41" s="55" t="s">
        <v>3020</v>
      </c>
      <c r="E41" s="1" t="s">
        <v>4015</v>
      </c>
      <c r="F41" s="55" t="s">
        <v>321</v>
      </c>
      <c r="G41" s="55" t="s">
        <v>321</v>
      </c>
      <c r="H41" s="55"/>
      <c r="I41" s="55" t="s">
        <v>3057</v>
      </c>
      <c r="J41" s="55" t="s">
        <v>3020</v>
      </c>
      <c r="K41" s="55"/>
      <c r="L41" s="55" t="s">
        <v>3105</v>
      </c>
      <c r="M41" s="55" t="s">
        <v>3574</v>
      </c>
      <c r="N41" s="55"/>
    </row>
  </sheetData>
  <mergeCells count="66">
    <mergeCell ref="B12:B13"/>
    <mergeCell ref="C12:D12"/>
    <mergeCell ref="E12:E13"/>
    <mergeCell ref="F12:F13"/>
    <mergeCell ref="G12:I13"/>
    <mergeCell ref="J12:N13"/>
    <mergeCell ref="J15:N15"/>
    <mergeCell ref="G14:I14"/>
    <mergeCell ref="J14:N14"/>
    <mergeCell ref="G15:I15"/>
    <mergeCell ref="J17:N17"/>
    <mergeCell ref="A18:N18"/>
    <mergeCell ref="A19:A20"/>
    <mergeCell ref="B19:B20"/>
    <mergeCell ref="C19:C20"/>
    <mergeCell ref="D19:D20"/>
    <mergeCell ref="E19:L19"/>
    <mergeCell ref="M19:N20"/>
    <mergeCell ref="J20:L20"/>
    <mergeCell ref="G17:I17"/>
    <mergeCell ref="G16:I16"/>
    <mergeCell ref="J16:N16"/>
    <mergeCell ref="A26:N26"/>
    <mergeCell ref="A27:A28"/>
    <mergeCell ref="B27:B28"/>
    <mergeCell ref="C27:C28"/>
    <mergeCell ref="D27:D28"/>
    <mergeCell ref="E27:E28"/>
    <mergeCell ref="F27:K27"/>
    <mergeCell ref="L27:M27"/>
    <mergeCell ref="N27:N28"/>
    <mergeCell ref="M25:N25"/>
    <mergeCell ref="J25:L25"/>
    <mergeCell ref="J23:L23"/>
    <mergeCell ref="M23:N23"/>
    <mergeCell ref="J24:L24"/>
    <mergeCell ref="A37:N37"/>
    <mergeCell ref="A38:A39"/>
    <mergeCell ref="B38:B39"/>
    <mergeCell ref="C38:C39"/>
    <mergeCell ref="D38:D39"/>
    <mergeCell ref="E38:E39"/>
    <mergeCell ref="F38:K38"/>
    <mergeCell ref="L38:M38"/>
    <mergeCell ref="N38:N39"/>
    <mergeCell ref="A1:C1"/>
    <mergeCell ref="D22:D25"/>
    <mergeCell ref="C22:C25"/>
    <mergeCell ref="B22:B25"/>
    <mergeCell ref="A22:A25"/>
    <mergeCell ref="A7:E7"/>
    <mergeCell ref="B2:E2"/>
    <mergeCell ref="B3:E3"/>
    <mergeCell ref="B4:E4"/>
    <mergeCell ref="B5:E5"/>
    <mergeCell ref="B6:E6"/>
    <mergeCell ref="B8:D8"/>
    <mergeCell ref="B9:D9"/>
    <mergeCell ref="B10:D10"/>
    <mergeCell ref="A11:N11"/>
    <mergeCell ref="A12:A13"/>
    <mergeCell ref="M24:N24"/>
    <mergeCell ref="J21:L21"/>
    <mergeCell ref="M21:N21"/>
    <mergeCell ref="J22:L22"/>
    <mergeCell ref="M22:N22"/>
  </mergeCells>
  <hyperlinks>
    <hyperlink ref="A1:C1" location="'clases'!A1" display="&lt;- Volver al inicio" xr:uid="{57D7F8C9-4A2A-4CEC-A350-36CEFBF70858}"/>
  </hyperlinks>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0B82FC-F6B9-4B8D-99AA-C5E99BB00893}">
  <sheetPr>
    <tabColor theme="4" tint="0.79998168889431442"/>
  </sheetPr>
  <dimension ref="A1:N48"/>
  <sheetViews>
    <sheetView topLeftCell="F39" workbookViewId="0">
      <selection activeCell="O48" sqref="O48"/>
    </sheetView>
  </sheetViews>
  <sheetFormatPr defaultRowHeight="15"/>
  <cols>
    <col min="1" max="1" width="17.42578125" customWidth="1"/>
    <col min="2" max="2" width="25.7109375" customWidth="1"/>
    <col min="3" max="3" width="13.85546875" customWidth="1"/>
    <col min="4" max="4" width="18" customWidth="1"/>
    <col min="5" max="5" width="41" customWidth="1"/>
    <col min="6" max="6" width="13.28515625" customWidth="1"/>
    <col min="7" max="7" width="12" customWidth="1"/>
    <col min="14" max="14" width="11.42578125" customWidth="1"/>
  </cols>
  <sheetData>
    <row r="1" spans="1:14">
      <c r="A1" s="2739" t="s">
        <v>3015</v>
      </c>
      <c r="B1" s="2739"/>
      <c r="C1" s="2739"/>
    </row>
    <row r="2" spans="1:14">
      <c r="A2" s="835" t="s">
        <v>60</v>
      </c>
      <c r="B2" s="2541" t="str">
        <f>Clases!A24</f>
        <v>DetalleEntrega</v>
      </c>
      <c r="C2" s="2541"/>
      <c r="D2" s="2541"/>
      <c r="E2" s="2542"/>
      <c r="F2" s="2"/>
      <c r="G2" s="2"/>
      <c r="H2" s="2"/>
      <c r="I2" s="2"/>
      <c r="J2" s="2"/>
      <c r="K2" s="2"/>
      <c r="L2" s="2"/>
      <c r="M2" s="2"/>
      <c r="N2" s="2"/>
    </row>
    <row r="3" spans="1:14">
      <c r="A3" s="836" t="s">
        <v>61</v>
      </c>
      <c r="B3" s="2538" t="s">
        <v>3016</v>
      </c>
      <c r="C3" s="2538"/>
      <c r="D3" s="2538"/>
      <c r="E3" s="2539"/>
      <c r="F3" s="2"/>
      <c r="G3" s="2"/>
      <c r="H3" s="2"/>
      <c r="I3" s="2"/>
      <c r="J3" s="2"/>
      <c r="K3" s="2"/>
      <c r="L3" s="2"/>
      <c r="M3" s="2"/>
      <c r="N3" s="2"/>
    </row>
    <row r="4" spans="1:14">
      <c r="A4" s="836" t="s">
        <v>150</v>
      </c>
      <c r="B4" s="2538" t="str">
        <f>Clases!C24</f>
        <v>Clase que corresponde a la informacion de cada uno de los detalles de una entrega</v>
      </c>
      <c r="C4" s="2538"/>
      <c r="D4" s="2538"/>
      <c r="E4" s="2539"/>
      <c r="F4" s="2"/>
      <c r="G4" s="2"/>
      <c r="H4" s="2"/>
      <c r="I4" s="2"/>
      <c r="J4" s="2"/>
      <c r="K4" s="2"/>
      <c r="L4" s="2"/>
      <c r="M4" s="2"/>
      <c r="N4" s="2"/>
    </row>
    <row r="5" spans="1:14">
      <c r="A5" s="836" t="s">
        <v>3017</v>
      </c>
      <c r="B5" s="2538" t="s">
        <v>3114</v>
      </c>
      <c r="C5" s="2538"/>
      <c r="D5" s="2538"/>
      <c r="E5" s="2539"/>
      <c r="F5" s="2"/>
      <c r="G5" s="2"/>
      <c r="H5" s="2"/>
      <c r="I5" s="2"/>
      <c r="J5" s="2"/>
      <c r="K5" s="2"/>
      <c r="L5" s="2"/>
      <c r="M5" s="2"/>
      <c r="N5" s="2"/>
    </row>
    <row r="6" spans="1:14">
      <c r="A6" s="836" t="s">
        <v>3019</v>
      </c>
      <c r="B6" s="2538" t="s">
        <v>3020</v>
      </c>
      <c r="C6" s="2538"/>
      <c r="D6" s="2538"/>
      <c r="E6" s="2539"/>
      <c r="F6" s="2"/>
      <c r="G6" s="2"/>
      <c r="H6" s="2"/>
      <c r="I6" s="2"/>
      <c r="J6" s="2"/>
      <c r="K6" s="2"/>
      <c r="L6" s="2"/>
      <c r="M6" s="2"/>
      <c r="N6" s="2"/>
    </row>
    <row r="7" spans="1:14">
      <c r="A7" s="2675" t="s">
        <v>3021</v>
      </c>
      <c r="B7" s="2676"/>
      <c r="C7" s="2676"/>
      <c r="D7" s="2676"/>
      <c r="E7" s="2677"/>
      <c r="F7" s="837"/>
      <c r="G7" s="837"/>
      <c r="H7" s="837"/>
      <c r="I7" s="837"/>
      <c r="J7" s="837"/>
      <c r="K7" s="837"/>
      <c r="L7" s="837"/>
      <c r="M7" s="837"/>
      <c r="N7" s="837"/>
    </row>
    <row r="8" spans="1:14">
      <c r="A8" s="838" t="s">
        <v>3022</v>
      </c>
      <c r="B8" s="2676" t="s">
        <v>3023</v>
      </c>
      <c r="C8" s="2676"/>
      <c r="D8" s="2676"/>
      <c r="E8" s="839" t="s">
        <v>3024</v>
      </c>
      <c r="F8" s="837"/>
      <c r="G8" s="837"/>
      <c r="H8" s="837"/>
      <c r="I8" s="837"/>
      <c r="J8" s="837"/>
      <c r="K8" s="837"/>
      <c r="L8" s="837"/>
      <c r="M8" s="837"/>
      <c r="N8" s="837"/>
    </row>
    <row r="9" spans="1:14">
      <c r="A9" s="823" t="s">
        <v>3954</v>
      </c>
      <c r="B9" s="2538" t="s">
        <v>3026</v>
      </c>
      <c r="C9" s="2538"/>
      <c r="D9" s="2538"/>
      <c r="E9" s="824" t="s">
        <v>12</v>
      </c>
      <c r="F9" s="2"/>
      <c r="G9" s="2"/>
      <c r="H9" s="2"/>
      <c r="I9" s="2"/>
      <c r="J9" s="2"/>
      <c r="K9" s="2"/>
      <c r="L9" s="2"/>
      <c r="M9" s="2"/>
      <c r="N9" s="2"/>
    </row>
    <row r="10" spans="1:14">
      <c r="A10" s="825" t="s">
        <v>3027</v>
      </c>
      <c r="B10" s="2543" t="s">
        <v>3026</v>
      </c>
      <c r="C10" s="2543"/>
      <c r="D10" s="2543"/>
      <c r="E10" s="826" t="s">
        <v>10</v>
      </c>
      <c r="G10" s="2"/>
      <c r="H10" s="2"/>
      <c r="I10" s="2"/>
      <c r="J10" s="2"/>
      <c r="K10" s="2"/>
      <c r="L10" s="2"/>
      <c r="M10" s="2"/>
      <c r="N10" s="2"/>
    </row>
    <row r="11" spans="1:14">
      <c r="A11" s="2678" t="s">
        <v>170</v>
      </c>
      <c r="B11" s="2679"/>
      <c r="C11" s="2679"/>
      <c r="D11" s="2679"/>
      <c r="E11" s="2679"/>
      <c r="F11" s="2679"/>
      <c r="G11" s="2679"/>
      <c r="H11" s="2679"/>
      <c r="I11" s="2679"/>
      <c r="J11" s="2679"/>
      <c r="K11" s="2679"/>
      <c r="L11" s="2679"/>
      <c r="M11" s="2679"/>
      <c r="N11" s="2680"/>
    </row>
    <row r="12" spans="1:14">
      <c r="A12" s="2671" t="s">
        <v>3029</v>
      </c>
      <c r="B12" s="2664" t="s">
        <v>2</v>
      </c>
      <c r="C12" s="2664" t="s">
        <v>178</v>
      </c>
      <c r="D12" s="2664"/>
      <c r="E12" s="2664" t="s">
        <v>3030</v>
      </c>
      <c r="F12" s="2664" t="s">
        <v>3031</v>
      </c>
      <c r="G12" s="2664" t="s">
        <v>140</v>
      </c>
      <c r="H12" s="2664"/>
      <c r="I12" s="2664"/>
      <c r="J12" s="2664" t="s">
        <v>3032</v>
      </c>
      <c r="K12" s="2664"/>
      <c r="L12" s="2664"/>
      <c r="M12" s="2664"/>
      <c r="N12" s="2666"/>
    </row>
    <row r="13" spans="1:14">
      <c r="A13" s="2671"/>
      <c r="B13" s="2664"/>
      <c r="C13" s="840" t="s">
        <v>178</v>
      </c>
      <c r="D13" s="840" t="s">
        <v>3033</v>
      </c>
      <c r="E13" s="2664"/>
      <c r="F13" s="2664"/>
      <c r="G13" s="2664"/>
      <c r="H13" s="2664"/>
      <c r="I13" s="2664"/>
      <c r="J13" s="2664"/>
      <c r="K13" s="2664"/>
      <c r="L13" s="2664"/>
      <c r="M13" s="2664"/>
      <c r="N13" s="2666"/>
    </row>
    <row r="14" spans="1:14" ht="21" customHeight="1">
      <c r="A14" s="1256" t="s">
        <v>3034</v>
      </c>
      <c r="B14" s="1187" t="s">
        <v>100</v>
      </c>
      <c r="C14" s="1187" t="s">
        <v>3955</v>
      </c>
      <c r="D14" s="1187" t="s">
        <v>185</v>
      </c>
      <c r="E14" s="1187" t="s">
        <v>3042</v>
      </c>
      <c r="F14" s="1187" t="s">
        <v>3036</v>
      </c>
      <c r="G14" s="2735"/>
      <c r="H14" s="2735"/>
      <c r="I14" s="2735"/>
      <c r="J14" s="2735" t="s">
        <v>4016</v>
      </c>
      <c r="K14" s="2735"/>
      <c r="L14" s="2735"/>
      <c r="M14" s="2735"/>
      <c r="N14" s="2736"/>
    </row>
    <row r="15" spans="1:14" ht="21.75" customHeight="1">
      <c r="A15" s="1256" t="s">
        <v>3034</v>
      </c>
      <c r="B15" s="1187" t="s">
        <v>4017</v>
      </c>
      <c r="C15" s="1187" t="s">
        <v>4018</v>
      </c>
      <c r="D15" s="1187"/>
      <c r="E15" s="1187" t="s">
        <v>3020</v>
      </c>
      <c r="F15" s="1187" t="s">
        <v>3036</v>
      </c>
      <c r="G15" s="2586"/>
      <c r="H15" s="2587"/>
      <c r="I15" s="2588"/>
      <c r="J15" s="2586" t="s">
        <v>4019</v>
      </c>
      <c r="K15" s="2587"/>
      <c r="L15" s="2587"/>
      <c r="M15" s="2587"/>
      <c r="N15" s="2734"/>
    </row>
    <row r="16" spans="1:14" ht="30" customHeight="1">
      <c r="A16" s="1256" t="s">
        <v>3034</v>
      </c>
      <c r="B16" s="1187" t="s">
        <v>4020</v>
      </c>
      <c r="C16" s="1187" t="s">
        <v>3056</v>
      </c>
      <c r="D16" s="1187"/>
      <c r="E16" s="1187" t="s">
        <v>3020</v>
      </c>
      <c r="F16" s="1187" t="s">
        <v>3036</v>
      </c>
      <c r="G16" s="2586"/>
      <c r="H16" s="2587"/>
      <c r="I16" s="2588"/>
      <c r="J16" s="2586" t="s">
        <v>4021</v>
      </c>
      <c r="K16" s="2587"/>
      <c r="L16" s="2587"/>
      <c r="M16" s="2587"/>
      <c r="N16" s="2734"/>
    </row>
    <row r="17" spans="1:14" ht="32.25" customHeight="1">
      <c r="A17" s="1256" t="s">
        <v>3034</v>
      </c>
      <c r="B17" s="1187" t="s">
        <v>2360</v>
      </c>
      <c r="C17" s="1187" t="s">
        <v>3955</v>
      </c>
      <c r="D17" s="1187" t="s">
        <v>185</v>
      </c>
      <c r="E17" s="1187" t="s">
        <v>3020</v>
      </c>
      <c r="F17" s="1187" t="s">
        <v>3036</v>
      </c>
      <c r="G17" s="2586"/>
      <c r="H17" s="2587"/>
      <c r="I17" s="2588"/>
      <c r="J17" s="2586" t="s">
        <v>4022</v>
      </c>
      <c r="K17" s="2587"/>
      <c r="L17" s="2587"/>
      <c r="M17" s="2587"/>
      <c r="N17" s="2734"/>
    </row>
    <row r="18" spans="1:14" ht="31.5" customHeight="1">
      <c r="A18" s="1256" t="s">
        <v>3034</v>
      </c>
      <c r="B18" s="1187" t="s">
        <v>4023</v>
      </c>
      <c r="C18" s="1187" t="s">
        <v>3955</v>
      </c>
      <c r="D18" s="1187" t="s">
        <v>185</v>
      </c>
      <c r="E18" s="1187" t="s">
        <v>3020</v>
      </c>
      <c r="F18" s="1187" t="s">
        <v>3036</v>
      </c>
      <c r="G18" s="1267"/>
      <c r="H18" s="1268"/>
      <c r="I18" s="1269"/>
      <c r="J18" s="2586" t="s">
        <v>4024</v>
      </c>
      <c r="K18" s="2587"/>
      <c r="L18" s="2587"/>
      <c r="M18" s="2587"/>
      <c r="N18" s="2734"/>
    </row>
    <row r="19" spans="1:14">
      <c r="A19" s="2690" t="s">
        <v>3046</v>
      </c>
      <c r="B19" s="2691"/>
      <c r="C19" s="2691"/>
      <c r="D19" s="2691"/>
      <c r="E19" s="2691"/>
      <c r="F19" s="2691"/>
      <c r="G19" s="2691"/>
      <c r="H19" s="2691"/>
      <c r="I19" s="2691"/>
      <c r="J19" s="2691"/>
      <c r="K19" s="2691"/>
      <c r="L19" s="2691"/>
      <c r="M19" s="2691"/>
      <c r="N19" s="2692"/>
    </row>
    <row r="20" spans="1:14">
      <c r="A20" s="2673" t="s">
        <v>3029</v>
      </c>
      <c r="B20" s="2661" t="s">
        <v>2</v>
      </c>
      <c r="C20" s="2661" t="s">
        <v>3047</v>
      </c>
      <c r="D20" s="2661" t="s">
        <v>3</v>
      </c>
      <c r="E20" s="2661" t="s">
        <v>3048</v>
      </c>
      <c r="F20" s="2661"/>
      <c r="G20" s="2661"/>
      <c r="H20" s="2661"/>
      <c r="I20" s="2661"/>
      <c r="J20" s="2661"/>
      <c r="K20" s="2661"/>
      <c r="L20" s="2661"/>
      <c r="M20" s="2661" t="s">
        <v>3049</v>
      </c>
      <c r="N20" s="2662"/>
    </row>
    <row r="21" spans="1:14">
      <c r="A21" s="2674"/>
      <c r="B21" s="2663"/>
      <c r="C21" s="2663"/>
      <c r="D21" s="2663"/>
      <c r="E21" s="1253" t="s">
        <v>2</v>
      </c>
      <c r="F21" s="1253" t="s">
        <v>178</v>
      </c>
      <c r="G21" s="1253" t="s">
        <v>3033</v>
      </c>
      <c r="H21" s="1253" t="s">
        <v>3050</v>
      </c>
      <c r="I21" s="1253" t="s">
        <v>3030</v>
      </c>
      <c r="J21" s="2663" t="s">
        <v>3</v>
      </c>
      <c r="K21" s="2663"/>
      <c r="L21" s="2663"/>
      <c r="M21" s="2663"/>
      <c r="N21" s="2700"/>
    </row>
    <row r="22" spans="1:14" ht="87">
      <c r="A22" s="55" t="s">
        <v>3051</v>
      </c>
      <c r="B22" s="55" t="str">
        <f>B2</f>
        <v>DetalleEntrega</v>
      </c>
      <c r="C22" s="55" t="s">
        <v>3052</v>
      </c>
      <c r="D22" s="55" t="s">
        <v>4025</v>
      </c>
      <c r="E22" s="55"/>
      <c r="F22" s="55"/>
      <c r="G22" s="55"/>
      <c r="H22" s="55"/>
      <c r="I22" s="55"/>
      <c r="J22" s="2547"/>
      <c r="K22" s="2547"/>
      <c r="L22" s="2547"/>
      <c r="M22" s="2740"/>
      <c r="N22" s="2566"/>
    </row>
    <row r="23" spans="1:14" ht="43.5" customHeight="1">
      <c r="A23" s="2547" t="s">
        <v>3051</v>
      </c>
      <c r="B23" s="2547" t="str">
        <f>B2</f>
        <v>DetalleEntrega</v>
      </c>
      <c r="C23" s="2547" t="s">
        <v>3278</v>
      </c>
      <c r="D23" s="2547" t="s">
        <v>4026</v>
      </c>
      <c r="E23" s="55" t="s">
        <v>100</v>
      </c>
      <c r="F23" s="55" t="s">
        <v>185</v>
      </c>
      <c r="G23" s="55"/>
      <c r="H23" s="55" t="s">
        <v>3281</v>
      </c>
      <c r="I23" s="55" t="s">
        <v>3020</v>
      </c>
      <c r="J23" s="2547" t="s">
        <v>4016</v>
      </c>
      <c r="K23" s="2547"/>
      <c r="L23" s="2547"/>
      <c r="M23" s="2380"/>
      <c r="N23" s="2381"/>
    </row>
    <row r="24" spans="1:14" ht="28.5" customHeight="1">
      <c r="A24" s="2547"/>
      <c r="B24" s="2547"/>
      <c r="C24" s="2547"/>
      <c r="D24" s="2547"/>
      <c r="E24" s="55" t="s">
        <v>4017</v>
      </c>
      <c r="F24" s="55" t="s">
        <v>4018</v>
      </c>
      <c r="G24" s="55"/>
      <c r="H24" s="55" t="s">
        <v>3281</v>
      </c>
      <c r="I24" s="55" t="s">
        <v>3020</v>
      </c>
      <c r="J24" s="2617" t="s">
        <v>4027</v>
      </c>
      <c r="K24" s="2617"/>
      <c r="L24" s="2617"/>
      <c r="M24" s="2741"/>
      <c r="N24" s="2742"/>
    </row>
    <row r="25" spans="1:14" ht="29.25" customHeight="1">
      <c r="A25" s="2547"/>
      <c r="B25" s="2547"/>
      <c r="C25" s="2547"/>
      <c r="D25" s="2547"/>
      <c r="E25" s="55" t="s">
        <v>4020</v>
      </c>
      <c r="F25" s="55" t="s">
        <v>3056</v>
      </c>
      <c r="G25" s="55"/>
      <c r="H25" s="55" t="s">
        <v>3281</v>
      </c>
      <c r="I25" s="60" t="s">
        <v>3020</v>
      </c>
      <c r="J25" s="2547" t="s">
        <v>4028</v>
      </c>
      <c r="K25" s="2547"/>
      <c r="L25" s="2547"/>
      <c r="M25" s="1766"/>
      <c r="N25" s="1766"/>
    </row>
    <row r="26" spans="1:14" ht="30.75" customHeight="1">
      <c r="A26" s="2547"/>
      <c r="B26" s="2547"/>
      <c r="C26" s="2547"/>
      <c r="D26" s="2547"/>
      <c r="E26" s="55" t="s">
        <v>2360</v>
      </c>
      <c r="F26" s="55" t="s">
        <v>185</v>
      </c>
      <c r="G26" s="55"/>
      <c r="H26" s="55" t="s">
        <v>3281</v>
      </c>
      <c r="I26" s="60" t="s">
        <v>3020</v>
      </c>
      <c r="J26" s="2547" t="s">
        <v>4029</v>
      </c>
      <c r="K26" s="2547"/>
      <c r="L26" s="2547"/>
      <c r="M26" s="1766"/>
      <c r="N26" s="1766"/>
    </row>
    <row r="27" spans="1:14" ht="33" customHeight="1">
      <c r="A27" s="2547"/>
      <c r="B27" s="2547"/>
      <c r="C27" s="2547"/>
      <c r="D27" s="2547"/>
      <c r="E27" s="55" t="s">
        <v>167</v>
      </c>
      <c r="F27" s="55" t="s">
        <v>185</v>
      </c>
      <c r="G27" s="55"/>
      <c r="H27" s="55" t="s">
        <v>3281</v>
      </c>
      <c r="I27" s="60" t="s">
        <v>3020</v>
      </c>
      <c r="J27" s="2547" t="s">
        <v>4030</v>
      </c>
      <c r="K27" s="2547"/>
      <c r="L27" s="2547"/>
      <c r="M27" s="1766"/>
      <c r="N27" s="1766"/>
    </row>
    <row r="28" spans="1:14">
      <c r="A28" s="2653" t="s">
        <v>3066</v>
      </c>
      <c r="B28" s="2654"/>
      <c r="C28" s="2654"/>
      <c r="D28" s="2654"/>
      <c r="E28" s="2654"/>
      <c r="F28" s="2654"/>
      <c r="G28" s="2654"/>
      <c r="H28" s="2654"/>
      <c r="I28" s="2654"/>
      <c r="J28" s="2654"/>
      <c r="K28" s="2654"/>
      <c r="L28" s="2654"/>
      <c r="M28" s="2654"/>
      <c r="N28" s="2701"/>
    </row>
    <row r="29" spans="1:14">
      <c r="A29" s="2657" t="s">
        <v>3029</v>
      </c>
      <c r="B29" s="2658" t="s">
        <v>2</v>
      </c>
      <c r="C29" s="2658" t="s">
        <v>3067</v>
      </c>
      <c r="D29" s="2658" t="s">
        <v>3068</v>
      </c>
      <c r="E29" s="2658" t="s">
        <v>3</v>
      </c>
      <c r="F29" s="2658" t="s">
        <v>3048</v>
      </c>
      <c r="G29" s="2658"/>
      <c r="H29" s="2658"/>
      <c r="I29" s="2658"/>
      <c r="J29" s="2658"/>
      <c r="K29" s="2658"/>
      <c r="L29" s="2658" t="s">
        <v>3069</v>
      </c>
      <c r="M29" s="2658"/>
      <c r="N29" s="2660" t="s">
        <v>3049</v>
      </c>
    </row>
    <row r="30" spans="1:14">
      <c r="A30" s="2657"/>
      <c r="B30" s="2658"/>
      <c r="C30" s="2658"/>
      <c r="D30" s="2658"/>
      <c r="E30" s="2658"/>
      <c r="F30" s="842" t="s">
        <v>2</v>
      </c>
      <c r="G30" s="842" t="s">
        <v>178</v>
      </c>
      <c r="H30" s="842" t="s">
        <v>3033</v>
      </c>
      <c r="I30" s="842" t="s">
        <v>3050</v>
      </c>
      <c r="J30" s="842" t="s">
        <v>3030</v>
      </c>
      <c r="K30" s="842" t="s">
        <v>3</v>
      </c>
      <c r="L30" s="842" t="s">
        <v>178</v>
      </c>
      <c r="M30" s="842" t="s">
        <v>3033</v>
      </c>
      <c r="N30" s="2660"/>
    </row>
    <row r="31" spans="1:14" ht="45.75" customHeight="1">
      <c r="A31" s="1256" t="s">
        <v>3051</v>
      </c>
      <c r="B31" s="1187" t="s">
        <v>3070</v>
      </c>
      <c r="C31" s="1187" t="s">
        <v>3071</v>
      </c>
      <c r="D31" s="1187" t="s">
        <v>3020</v>
      </c>
      <c r="E31" s="1" t="s">
        <v>4031</v>
      </c>
      <c r="F31" s="1187"/>
      <c r="G31" s="1187"/>
      <c r="H31" s="1187"/>
      <c r="I31" s="1187"/>
      <c r="J31" s="1187"/>
      <c r="K31" s="1187"/>
      <c r="L31" s="1187" t="s">
        <v>185</v>
      </c>
      <c r="M31" s="1187"/>
      <c r="N31" s="1257"/>
    </row>
    <row r="32" spans="1:14" ht="31.5" customHeight="1">
      <c r="A32" s="1256" t="s">
        <v>3051</v>
      </c>
      <c r="B32" s="1187" t="s">
        <v>3073</v>
      </c>
      <c r="C32" s="1187" t="s">
        <v>3074</v>
      </c>
      <c r="D32" s="1187" t="s">
        <v>3020</v>
      </c>
      <c r="E32" s="1" t="s">
        <v>4032</v>
      </c>
      <c r="F32" s="1187" t="s">
        <v>100</v>
      </c>
      <c r="G32" s="1187" t="s">
        <v>185</v>
      </c>
      <c r="H32" s="1187" t="s">
        <v>1620</v>
      </c>
      <c r="I32" s="1187" t="s">
        <v>3057</v>
      </c>
      <c r="J32" s="1187" t="s">
        <v>3020</v>
      </c>
      <c r="K32" s="1187"/>
      <c r="L32" s="1187" t="s">
        <v>3084</v>
      </c>
      <c r="M32" s="1187"/>
      <c r="N32" s="1257"/>
    </row>
    <row r="33" spans="1:14" ht="29.25">
      <c r="A33" s="1256" t="s">
        <v>3051</v>
      </c>
      <c r="B33" s="1187" t="s">
        <v>4033</v>
      </c>
      <c r="C33" s="1187" t="s">
        <v>3071</v>
      </c>
      <c r="D33" s="1187" t="s">
        <v>3020</v>
      </c>
      <c r="E33" s="1188" t="s">
        <v>3973</v>
      </c>
      <c r="F33" s="1187"/>
      <c r="G33" s="1187"/>
      <c r="H33" s="1187"/>
      <c r="I33" s="1187"/>
      <c r="J33" s="1187"/>
      <c r="K33" s="1187"/>
      <c r="L33" s="1187" t="s">
        <v>4034</v>
      </c>
      <c r="M33" s="1187"/>
      <c r="N33" s="1257"/>
    </row>
    <row r="34" spans="1:14">
      <c r="A34" s="1256" t="s">
        <v>3051</v>
      </c>
      <c r="B34" s="1187" t="s">
        <v>4035</v>
      </c>
      <c r="C34" s="1187" t="s">
        <v>3074</v>
      </c>
      <c r="D34" s="1187" t="s">
        <v>3020</v>
      </c>
      <c r="E34" s="1" t="s">
        <v>4036</v>
      </c>
      <c r="F34" s="1187" t="s">
        <v>4037</v>
      </c>
      <c r="G34" s="1187" t="s">
        <v>4038</v>
      </c>
      <c r="H34" s="1187"/>
      <c r="I34" s="1187" t="s">
        <v>3057</v>
      </c>
      <c r="J34" s="1187" t="s">
        <v>3020</v>
      </c>
      <c r="K34" s="1187"/>
      <c r="L34" s="1187" t="s">
        <v>3084</v>
      </c>
      <c r="M34" s="1187"/>
      <c r="N34" s="1257"/>
    </row>
    <row r="35" spans="1:14" ht="29.25">
      <c r="A35" s="1256" t="s">
        <v>3051</v>
      </c>
      <c r="B35" s="1187" t="s">
        <v>4039</v>
      </c>
      <c r="C35" s="1187" t="s">
        <v>3071</v>
      </c>
      <c r="D35" s="1187" t="s">
        <v>3020</v>
      </c>
      <c r="E35" s="1" t="s">
        <v>4040</v>
      </c>
      <c r="F35" s="1187"/>
      <c r="G35" s="1187"/>
      <c r="H35" s="1187"/>
      <c r="I35" s="1187"/>
      <c r="J35" s="1187"/>
      <c r="K35" s="1187"/>
      <c r="L35" s="1187" t="s">
        <v>3038</v>
      </c>
      <c r="M35" s="1187"/>
      <c r="N35" s="1257"/>
    </row>
    <row r="36" spans="1:14">
      <c r="A36" s="1256" t="s">
        <v>3051</v>
      </c>
      <c r="B36" s="1187" t="s">
        <v>4041</v>
      </c>
      <c r="C36" s="1187" t="s">
        <v>3074</v>
      </c>
      <c r="D36" s="1187" t="s">
        <v>3020</v>
      </c>
      <c r="E36" s="1" t="s">
        <v>4042</v>
      </c>
      <c r="F36" s="1187" t="s">
        <v>2362</v>
      </c>
      <c r="G36" s="1187" t="s">
        <v>3038</v>
      </c>
      <c r="H36" s="1187"/>
      <c r="I36" s="1187" t="s">
        <v>3057</v>
      </c>
      <c r="J36" s="1187" t="s">
        <v>3020</v>
      </c>
      <c r="K36" s="1187"/>
      <c r="L36" s="1187" t="s">
        <v>3084</v>
      </c>
      <c r="M36" s="1187"/>
      <c r="N36" s="1257"/>
    </row>
    <row r="37" spans="1:14" ht="29.25">
      <c r="A37" s="1256" t="s">
        <v>3051</v>
      </c>
      <c r="B37" s="1187" t="s">
        <v>4043</v>
      </c>
      <c r="C37" s="1187" t="s">
        <v>3071</v>
      </c>
      <c r="D37" s="1187" t="s">
        <v>3020</v>
      </c>
      <c r="E37" s="1" t="s">
        <v>4044</v>
      </c>
      <c r="F37" s="1187"/>
      <c r="G37" s="1187"/>
      <c r="H37" s="1187"/>
      <c r="I37" s="1187"/>
      <c r="J37" s="1187"/>
      <c r="K37" s="1187"/>
      <c r="L37" s="1187" t="s">
        <v>185</v>
      </c>
      <c r="M37" s="1187"/>
      <c r="N37" s="1257"/>
    </row>
    <row r="38" spans="1:14" ht="29.25">
      <c r="A38" s="1256" t="s">
        <v>3051</v>
      </c>
      <c r="B38" s="1187" t="s">
        <v>4045</v>
      </c>
      <c r="C38" s="1187" t="s">
        <v>3074</v>
      </c>
      <c r="D38" s="1187" t="s">
        <v>3020</v>
      </c>
      <c r="E38" s="1" t="s">
        <v>4046</v>
      </c>
      <c r="F38" s="1187" t="s">
        <v>2360</v>
      </c>
      <c r="G38" s="1187" t="s">
        <v>185</v>
      </c>
      <c r="H38" s="1187" t="s">
        <v>3985</v>
      </c>
      <c r="I38" s="1187" t="s">
        <v>3057</v>
      </c>
      <c r="J38" s="1187" t="s">
        <v>3020</v>
      </c>
      <c r="K38" s="1187"/>
      <c r="L38" s="1187" t="s">
        <v>3084</v>
      </c>
      <c r="M38" s="1187"/>
      <c r="N38" s="1257"/>
    </row>
    <row r="39" spans="1:14" ht="29.25">
      <c r="A39" s="1256" t="s">
        <v>3051</v>
      </c>
      <c r="B39" s="1187" t="s">
        <v>4047</v>
      </c>
      <c r="C39" s="1187" t="s">
        <v>3071</v>
      </c>
      <c r="D39" s="1187" t="s">
        <v>3020</v>
      </c>
      <c r="E39" s="1" t="s">
        <v>4048</v>
      </c>
      <c r="F39" s="1187"/>
      <c r="G39" s="1187"/>
      <c r="H39" s="1187"/>
      <c r="I39" s="1187"/>
      <c r="J39" s="1187"/>
      <c r="K39" s="1187"/>
      <c r="L39" s="1187" t="s">
        <v>185</v>
      </c>
      <c r="M39" s="1187"/>
      <c r="N39" s="1257"/>
    </row>
    <row r="40" spans="1:14" ht="29.25">
      <c r="A40" s="1256" t="s">
        <v>3051</v>
      </c>
      <c r="B40" s="1187" t="s">
        <v>4049</v>
      </c>
      <c r="C40" s="1187" t="s">
        <v>3074</v>
      </c>
      <c r="D40" s="1187" t="s">
        <v>3020</v>
      </c>
      <c r="E40" s="1" t="s">
        <v>4050</v>
      </c>
      <c r="F40" s="1187" t="s">
        <v>100</v>
      </c>
      <c r="G40" s="1187" t="s">
        <v>185</v>
      </c>
      <c r="H40" s="1187" t="s">
        <v>4011</v>
      </c>
      <c r="I40" s="1187" t="s">
        <v>3057</v>
      </c>
      <c r="J40" s="1187" t="s">
        <v>3020</v>
      </c>
      <c r="K40" s="1187"/>
      <c r="L40" s="1187" t="s">
        <v>3084</v>
      </c>
      <c r="M40" s="1187"/>
      <c r="N40" s="1257"/>
    </row>
    <row r="41" spans="1:14">
      <c r="A41" s="2643" t="s">
        <v>3101</v>
      </c>
      <c r="B41" s="2644"/>
      <c r="C41" s="2644"/>
      <c r="D41" s="2644"/>
      <c r="E41" s="2644"/>
      <c r="F41" s="2644"/>
      <c r="G41" s="2644"/>
      <c r="H41" s="2644"/>
      <c r="I41" s="2644"/>
      <c r="J41" s="2644"/>
      <c r="K41" s="2644"/>
      <c r="L41" s="2644"/>
      <c r="M41" s="2644"/>
      <c r="N41" s="2646"/>
    </row>
    <row r="42" spans="1:14">
      <c r="A42" s="2647" t="s">
        <v>3029</v>
      </c>
      <c r="B42" s="2649" t="s">
        <v>2</v>
      </c>
      <c r="C42" s="2649" t="s">
        <v>3102</v>
      </c>
      <c r="D42" s="2649" t="s">
        <v>3068</v>
      </c>
      <c r="E42" s="2649" t="s">
        <v>3</v>
      </c>
      <c r="F42" s="2649" t="s">
        <v>3048</v>
      </c>
      <c r="G42" s="2649"/>
      <c r="H42" s="2649"/>
      <c r="I42" s="2649"/>
      <c r="J42" s="2649"/>
      <c r="K42" s="2649"/>
      <c r="L42" s="2649" t="s">
        <v>3069</v>
      </c>
      <c r="M42" s="2649"/>
      <c r="N42" s="2651" t="s">
        <v>3049</v>
      </c>
    </row>
    <row r="43" spans="1:14">
      <c r="A43" s="2648"/>
      <c r="B43" s="2650"/>
      <c r="C43" s="2650"/>
      <c r="D43" s="2650"/>
      <c r="E43" s="2650"/>
      <c r="F43" s="1254" t="s">
        <v>2</v>
      </c>
      <c r="G43" s="1254" t="s">
        <v>178</v>
      </c>
      <c r="H43" s="1254" t="s">
        <v>3033</v>
      </c>
      <c r="I43" s="1254" t="s">
        <v>3050</v>
      </c>
      <c r="J43" s="1254" t="s">
        <v>3030</v>
      </c>
      <c r="K43" s="1254" t="s">
        <v>3</v>
      </c>
      <c r="L43" s="1254" t="s">
        <v>178</v>
      </c>
      <c r="M43" s="1254" t="s">
        <v>3033</v>
      </c>
      <c r="N43" s="2652"/>
    </row>
    <row r="44" spans="1:14" ht="39.75" customHeight="1">
      <c r="A44" s="55" t="s">
        <v>3051</v>
      </c>
      <c r="B44" s="55" t="s">
        <v>4051</v>
      </c>
      <c r="C44" s="55" t="s">
        <v>3036</v>
      </c>
      <c r="D44" s="55" t="s">
        <v>3020</v>
      </c>
      <c r="E44" s="55" t="s">
        <v>4052</v>
      </c>
      <c r="F44" s="55" t="s">
        <v>3293</v>
      </c>
      <c r="G44" s="55" t="s">
        <v>50</v>
      </c>
      <c r="H44" s="55"/>
      <c r="I44" s="55" t="s">
        <v>3057</v>
      </c>
      <c r="J44" s="55" t="s">
        <v>3020</v>
      </c>
      <c r="K44" s="55"/>
      <c r="L44" s="55" t="s">
        <v>3084</v>
      </c>
      <c r="M44" s="55"/>
      <c r="N44" s="55"/>
    </row>
    <row r="45" spans="1:14" ht="34.5" customHeight="1">
      <c r="A45" s="55" t="s">
        <v>3051</v>
      </c>
      <c r="B45" s="55" t="s">
        <v>4053</v>
      </c>
      <c r="C45" s="55" t="s">
        <v>3036</v>
      </c>
      <c r="D45" s="55" t="s">
        <v>3020</v>
      </c>
      <c r="E45" s="55" t="s">
        <v>4054</v>
      </c>
      <c r="F45" s="55" t="s">
        <v>3293</v>
      </c>
      <c r="G45" s="55" t="s">
        <v>50</v>
      </c>
      <c r="H45" s="55"/>
      <c r="I45" s="55" t="s">
        <v>3057</v>
      </c>
      <c r="J45" s="55" t="s">
        <v>3020</v>
      </c>
      <c r="K45" s="55"/>
      <c r="L45" s="55" t="s">
        <v>3084</v>
      </c>
      <c r="M45" s="55"/>
      <c r="N45" s="55"/>
    </row>
    <row r="46" spans="1:14" ht="37.5" customHeight="1">
      <c r="A46" s="55" t="s">
        <v>3051</v>
      </c>
      <c r="B46" s="55" t="s">
        <v>4055</v>
      </c>
      <c r="C46" s="55" t="s">
        <v>3036</v>
      </c>
      <c r="D46" s="55" t="s">
        <v>3020</v>
      </c>
      <c r="E46" s="55" t="s">
        <v>4056</v>
      </c>
      <c r="F46" s="55" t="s">
        <v>4057</v>
      </c>
      <c r="G46" s="55" t="s">
        <v>185</v>
      </c>
      <c r="H46" s="55"/>
      <c r="I46" s="55" t="s">
        <v>3057</v>
      </c>
      <c r="J46" s="55" t="s">
        <v>3020</v>
      </c>
      <c r="K46" s="55"/>
      <c r="L46" s="55" t="s">
        <v>3084</v>
      </c>
      <c r="M46" s="55"/>
      <c r="N46" s="55"/>
    </row>
    <row r="47" spans="1:14" ht="29.25">
      <c r="A47" s="55" t="s">
        <v>3051</v>
      </c>
      <c r="B47" s="55" t="s">
        <v>4058</v>
      </c>
      <c r="C47" s="55" t="s">
        <v>3036</v>
      </c>
      <c r="D47" s="55" t="s">
        <v>3020</v>
      </c>
      <c r="E47" s="55" t="s">
        <v>4059</v>
      </c>
      <c r="F47" s="55" t="s">
        <v>4057</v>
      </c>
      <c r="G47" s="55" t="s">
        <v>185</v>
      </c>
      <c r="H47" s="55"/>
      <c r="I47" s="55" t="s">
        <v>3057</v>
      </c>
      <c r="J47" s="55" t="s">
        <v>3020</v>
      </c>
      <c r="K47" s="55"/>
      <c r="L47" s="55" t="s">
        <v>50</v>
      </c>
      <c r="M47" s="55"/>
      <c r="N47" s="55"/>
    </row>
    <row r="48" spans="1:14" ht="24" customHeight="1">
      <c r="A48" s="55" t="s">
        <v>3051</v>
      </c>
      <c r="B48" s="55" t="s">
        <v>4060</v>
      </c>
      <c r="C48" s="55" t="s">
        <v>3036</v>
      </c>
      <c r="D48" s="55" t="s">
        <v>3020</v>
      </c>
      <c r="E48" s="55" t="s">
        <v>4061</v>
      </c>
      <c r="F48" s="55" t="s">
        <v>4017</v>
      </c>
      <c r="G48" s="55" t="s">
        <v>4034</v>
      </c>
      <c r="H48" s="55"/>
      <c r="I48" s="55" t="s">
        <v>3057</v>
      </c>
      <c r="J48" s="55" t="s">
        <v>3020</v>
      </c>
      <c r="K48" s="55"/>
      <c r="L48" s="55" t="s">
        <v>4062</v>
      </c>
      <c r="M48" s="55" t="s">
        <v>3574</v>
      </c>
      <c r="N48" s="55"/>
    </row>
  </sheetData>
  <mergeCells count="69">
    <mergeCell ref="B8:D8"/>
    <mergeCell ref="B9:D9"/>
    <mergeCell ref="B10:D10"/>
    <mergeCell ref="A11:N11"/>
    <mergeCell ref="A12:A13"/>
    <mergeCell ref="B12:B13"/>
    <mergeCell ref="C12:D12"/>
    <mergeCell ref="A7:E7"/>
    <mergeCell ref="B2:E2"/>
    <mergeCell ref="B3:E3"/>
    <mergeCell ref="B4:E4"/>
    <mergeCell ref="B5:E5"/>
    <mergeCell ref="B6:E6"/>
    <mergeCell ref="M20:N21"/>
    <mergeCell ref="J21:L21"/>
    <mergeCell ref="E12:E13"/>
    <mergeCell ref="F12:F13"/>
    <mergeCell ref="G12:I13"/>
    <mergeCell ref="J12:N13"/>
    <mergeCell ref="J15:N15"/>
    <mergeCell ref="G14:I14"/>
    <mergeCell ref="J14:N14"/>
    <mergeCell ref="G15:I15"/>
    <mergeCell ref="A20:A21"/>
    <mergeCell ref="B20:B21"/>
    <mergeCell ref="C20:C21"/>
    <mergeCell ref="D20:D21"/>
    <mergeCell ref="E20:L20"/>
    <mergeCell ref="G16:I16"/>
    <mergeCell ref="J16:N16"/>
    <mergeCell ref="A28:N28"/>
    <mergeCell ref="A29:A30"/>
    <mergeCell ref="B29:B30"/>
    <mergeCell ref="C29:C30"/>
    <mergeCell ref="D29:D30"/>
    <mergeCell ref="E29:E30"/>
    <mergeCell ref="F29:K29"/>
    <mergeCell ref="L29:M29"/>
    <mergeCell ref="N29:N30"/>
    <mergeCell ref="J24:L24"/>
    <mergeCell ref="M24:N24"/>
    <mergeCell ref="G17:I17"/>
    <mergeCell ref="J17:N17"/>
    <mergeCell ref="A19:N19"/>
    <mergeCell ref="A41:N41"/>
    <mergeCell ref="A42:A43"/>
    <mergeCell ref="B42:B43"/>
    <mergeCell ref="C42:C43"/>
    <mergeCell ref="D42:D43"/>
    <mergeCell ref="E42:E43"/>
    <mergeCell ref="F42:K42"/>
    <mergeCell ref="L42:M42"/>
    <mergeCell ref="N42:N43"/>
    <mergeCell ref="A1:C1"/>
    <mergeCell ref="J18:N18"/>
    <mergeCell ref="A23:A27"/>
    <mergeCell ref="B23:B27"/>
    <mergeCell ref="C23:C27"/>
    <mergeCell ref="D23:D27"/>
    <mergeCell ref="J27:L27"/>
    <mergeCell ref="J26:L26"/>
    <mergeCell ref="M27:N27"/>
    <mergeCell ref="M26:N26"/>
    <mergeCell ref="J25:L25"/>
    <mergeCell ref="M25:N25"/>
    <mergeCell ref="J22:L22"/>
    <mergeCell ref="M22:N22"/>
    <mergeCell ref="J23:L23"/>
    <mergeCell ref="M23:N23"/>
  </mergeCells>
  <hyperlinks>
    <hyperlink ref="A1:C1" location="'clases'!A1" display="&lt;- Volver al inicio" xr:uid="{DAD95F50-62DA-483D-88E0-B651B374902B}"/>
  </hyperlinks>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571E4-5125-4BB4-BE57-74F140040E32}">
  <sheetPr>
    <tabColor theme="4" tint="0.79998168889431442"/>
  </sheetPr>
  <dimension ref="A1:N47"/>
  <sheetViews>
    <sheetView workbookViewId="0">
      <selection sqref="A1:C1"/>
    </sheetView>
  </sheetViews>
  <sheetFormatPr defaultRowHeight="15"/>
  <cols>
    <col min="1" max="1" width="18.5703125" customWidth="1"/>
    <col min="2" max="2" width="18.85546875" customWidth="1"/>
    <col min="3" max="3" width="19.7109375" customWidth="1"/>
    <col min="4" max="4" width="20.5703125" customWidth="1"/>
    <col min="5" max="5" width="23.5703125" customWidth="1"/>
    <col min="6" max="6" width="11.28515625" customWidth="1"/>
    <col min="12" max="12" width="11.7109375" customWidth="1"/>
  </cols>
  <sheetData>
    <row r="1" spans="1:14">
      <c r="A1" s="2739" t="s">
        <v>3015</v>
      </c>
      <c r="B1" s="2739"/>
      <c r="C1" s="2739"/>
    </row>
    <row r="2" spans="1:14">
      <c r="A2" s="835" t="s">
        <v>60</v>
      </c>
      <c r="B2" s="2541" t="str">
        <f>Clases!A25</f>
        <v>DetalleFactura</v>
      </c>
      <c r="C2" s="2541"/>
      <c r="D2" s="2541"/>
      <c r="E2" s="2542"/>
      <c r="F2" s="2"/>
      <c r="G2" s="2"/>
      <c r="H2" s="2"/>
      <c r="I2" s="2"/>
      <c r="J2" s="2"/>
      <c r="K2" s="2"/>
      <c r="L2" s="2"/>
      <c r="M2" s="2"/>
      <c r="N2" s="2"/>
    </row>
    <row r="3" spans="1:14">
      <c r="A3" s="836" t="s">
        <v>61</v>
      </c>
      <c r="B3" s="2538" t="s">
        <v>3016</v>
      </c>
      <c r="C3" s="2538"/>
      <c r="D3" s="2538"/>
      <c r="E3" s="2539"/>
      <c r="F3" s="2"/>
      <c r="G3" s="2"/>
      <c r="H3" s="2"/>
      <c r="I3" s="2"/>
      <c r="J3" s="2"/>
      <c r="K3" s="2"/>
      <c r="L3" s="2"/>
      <c r="M3" s="2"/>
      <c r="N3" s="2"/>
    </row>
    <row r="4" spans="1:14">
      <c r="A4" s="836" t="s">
        <v>150</v>
      </c>
      <c r="B4" s="2538" t="str">
        <f>Clases!C25</f>
        <v>Clase que corresponde a la informacion de cada uno de los Detales de Factura</v>
      </c>
      <c r="C4" s="2538"/>
      <c r="D4" s="2538"/>
      <c r="E4" s="2539"/>
      <c r="F4" s="2"/>
      <c r="G4" s="2"/>
      <c r="H4" s="2"/>
      <c r="I4" s="2"/>
      <c r="J4" s="2"/>
      <c r="K4" s="2"/>
      <c r="L4" s="2"/>
      <c r="M4" s="2"/>
      <c r="N4" s="2"/>
    </row>
    <row r="5" spans="1:14">
      <c r="A5" s="836" t="s">
        <v>3017</v>
      </c>
      <c r="B5" s="2538" t="s">
        <v>3114</v>
      </c>
      <c r="C5" s="2538"/>
      <c r="D5" s="2538"/>
      <c r="E5" s="2539"/>
      <c r="F5" s="2"/>
      <c r="G5" s="2"/>
      <c r="H5" s="2"/>
      <c r="I5" s="2"/>
      <c r="J5" s="2"/>
      <c r="K5" s="2"/>
      <c r="L5" s="2"/>
      <c r="M5" s="2"/>
      <c r="N5" s="2"/>
    </row>
    <row r="6" spans="1:14">
      <c r="A6" s="836" t="s">
        <v>3019</v>
      </c>
      <c r="B6" s="2538" t="s">
        <v>3020</v>
      </c>
      <c r="C6" s="2538"/>
      <c r="D6" s="2538"/>
      <c r="E6" s="2539"/>
      <c r="F6" s="2"/>
      <c r="G6" s="2"/>
      <c r="H6" s="2"/>
      <c r="I6" s="2"/>
      <c r="J6" s="2"/>
      <c r="K6" s="2"/>
      <c r="L6" s="2"/>
      <c r="M6" s="2"/>
      <c r="N6" s="2"/>
    </row>
    <row r="7" spans="1:14">
      <c r="A7" s="2675" t="s">
        <v>3021</v>
      </c>
      <c r="B7" s="2676"/>
      <c r="C7" s="2676"/>
      <c r="D7" s="2676"/>
      <c r="E7" s="2677"/>
      <c r="F7" s="837"/>
      <c r="G7" s="837"/>
      <c r="H7" s="837"/>
      <c r="I7" s="837"/>
      <c r="J7" s="837"/>
      <c r="K7" s="837"/>
      <c r="L7" s="837"/>
      <c r="M7" s="837"/>
      <c r="N7" s="837"/>
    </row>
    <row r="8" spans="1:14">
      <c r="A8" s="838" t="s">
        <v>3022</v>
      </c>
      <c r="B8" s="2676" t="s">
        <v>3023</v>
      </c>
      <c r="C8" s="2676"/>
      <c r="D8" s="2676"/>
      <c r="E8" s="839" t="s">
        <v>3024</v>
      </c>
      <c r="F8" s="837"/>
      <c r="G8" s="837"/>
      <c r="H8" s="837"/>
      <c r="I8" s="837"/>
      <c r="J8" s="837"/>
      <c r="K8" s="837"/>
      <c r="L8" s="837"/>
      <c r="M8" s="837"/>
      <c r="N8" s="837"/>
    </row>
    <row r="9" spans="1:14">
      <c r="A9" s="823" t="s">
        <v>3954</v>
      </c>
      <c r="B9" s="2538" t="s">
        <v>3026</v>
      </c>
      <c r="C9" s="2538"/>
      <c r="D9" s="2538"/>
      <c r="E9" s="824" t="s">
        <v>52</v>
      </c>
      <c r="F9" s="2"/>
      <c r="G9" s="2"/>
      <c r="H9" s="2"/>
      <c r="I9" s="2"/>
      <c r="J9" s="2"/>
      <c r="K9" s="2"/>
      <c r="L9" s="2"/>
      <c r="M9" s="2"/>
      <c r="N9" s="2"/>
    </row>
    <row r="10" spans="1:14">
      <c r="A10" s="825" t="s">
        <v>3027</v>
      </c>
      <c r="B10" s="2543" t="s">
        <v>3026</v>
      </c>
      <c r="C10" s="2543"/>
      <c r="D10" s="2543"/>
      <c r="E10" s="826" t="s">
        <v>18</v>
      </c>
      <c r="G10" s="2"/>
      <c r="H10" s="2"/>
      <c r="I10" s="2"/>
      <c r="J10" s="2"/>
      <c r="K10" s="2"/>
      <c r="L10" s="2"/>
      <c r="M10" s="2"/>
      <c r="N10" s="2"/>
    </row>
    <row r="11" spans="1:14">
      <c r="A11" s="2678" t="s">
        <v>170</v>
      </c>
      <c r="B11" s="2679"/>
      <c r="C11" s="2679"/>
      <c r="D11" s="2679"/>
      <c r="E11" s="2679"/>
      <c r="F11" s="2679"/>
      <c r="G11" s="2679"/>
      <c r="H11" s="2679"/>
      <c r="I11" s="2679"/>
      <c r="J11" s="2679"/>
      <c r="K11" s="2679"/>
      <c r="L11" s="2679"/>
      <c r="M11" s="2679"/>
      <c r="N11" s="2680"/>
    </row>
    <row r="12" spans="1:14">
      <c r="A12" s="2671" t="s">
        <v>3029</v>
      </c>
      <c r="B12" s="2664" t="s">
        <v>2</v>
      </c>
      <c r="C12" s="2664" t="s">
        <v>178</v>
      </c>
      <c r="D12" s="2664"/>
      <c r="E12" s="2664" t="s">
        <v>3030</v>
      </c>
      <c r="F12" s="2664" t="s">
        <v>3031</v>
      </c>
      <c r="G12" s="2664" t="s">
        <v>140</v>
      </c>
      <c r="H12" s="2664"/>
      <c r="I12" s="2664"/>
      <c r="J12" s="2664" t="s">
        <v>3032</v>
      </c>
      <c r="K12" s="2664"/>
      <c r="L12" s="2664"/>
      <c r="M12" s="2664"/>
      <c r="N12" s="2666"/>
    </row>
    <row r="13" spans="1:14">
      <c r="A13" s="2671"/>
      <c r="B13" s="2664"/>
      <c r="C13" s="840" t="s">
        <v>178</v>
      </c>
      <c r="D13" s="840" t="s">
        <v>3033</v>
      </c>
      <c r="E13" s="2664"/>
      <c r="F13" s="2664"/>
      <c r="G13" s="2664"/>
      <c r="H13" s="2664"/>
      <c r="I13" s="2664"/>
      <c r="J13" s="2664"/>
      <c r="K13" s="2664"/>
      <c r="L13" s="2664"/>
      <c r="M13" s="2664"/>
      <c r="N13" s="2666"/>
    </row>
    <row r="14" spans="1:14">
      <c r="A14" s="1256" t="s">
        <v>3034</v>
      </c>
      <c r="B14" s="1187" t="s">
        <v>100</v>
      </c>
      <c r="C14" s="1187" t="s">
        <v>3955</v>
      </c>
      <c r="D14" s="1187" t="s">
        <v>185</v>
      </c>
      <c r="E14" s="1187" t="s">
        <v>3042</v>
      </c>
      <c r="F14" s="1187" t="s">
        <v>3036</v>
      </c>
      <c r="G14" s="2735"/>
      <c r="H14" s="2735"/>
      <c r="I14" s="2735"/>
      <c r="J14" s="2735" t="s">
        <v>4063</v>
      </c>
      <c r="K14" s="2735"/>
      <c r="L14" s="2735"/>
      <c r="M14" s="2735"/>
      <c r="N14" s="2736"/>
    </row>
    <row r="15" spans="1:14">
      <c r="A15" s="1256" t="s">
        <v>3034</v>
      </c>
      <c r="B15" s="1187" t="s">
        <v>1128</v>
      </c>
      <c r="C15" s="1187" t="s">
        <v>1826</v>
      </c>
      <c r="D15" s="1187" t="s">
        <v>185</v>
      </c>
      <c r="E15" s="1187" t="s">
        <v>3020</v>
      </c>
      <c r="F15" s="1187" t="s">
        <v>3036</v>
      </c>
      <c r="G15" s="2586"/>
      <c r="H15" s="2587"/>
      <c r="I15" s="2588"/>
      <c r="J15" s="2586" t="s">
        <v>4064</v>
      </c>
      <c r="K15" s="2587"/>
      <c r="L15" s="2587"/>
      <c r="M15" s="2587"/>
      <c r="N15" s="2734"/>
    </row>
    <row r="16" spans="1:14">
      <c r="A16" s="1256" t="s">
        <v>3034</v>
      </c>
      <c r="B16" s="1187" t="s">
        <v>699</v>
      </c>
      <c r="C16" s="1187" t="s">
        <v>1826</v>
      </c>
      <c r="D16" s="1187" t="s">
        <v>185</v>
      </c>
      <c r="E16" s="1187" t="s">
        <v>3020</v>
      </c>
      <c r="F16" s="1187" t="s">
        <v>3036</v>
      </c>
      <c r="G16" s="2586"/>
      <c r="H16" s="2587"/>
      <c r="I16" s="2588"/>
      <c r="J16" s="2586" t="s">
        <v>4065</v>
      </c>
      <c r="K16" s="2587"/>
      <c r="L16" s="2587"/>
      <c r="M16" s="2587"/>
      <c r="N16" s="2734"/>
    </row>
    <row r="17" spans="1:14">
      <c r="A17" s="1256" t="s">
        <v>3034</v>
      </c>
      <c r="B17" s="1187" t="s">
        <v>702</v>
      </c>
      <c r="C17" s="1187" t="s">
        <v>3235</v>
      </c>
      <c r="D17" s="1187"/>
      <c r="E17" s="1187" t="s">
        <v>3020</v>
      </c>
      <c r="F17" s="1187" t="s">
        <v>3036</v>
      </c>
      <c r="G17" s="2586"/>
      <c r="H17" s="2587"/>
      <c r="I17" s="2588"/>
      <c r="J17" s="2586" t="s">
        <v>4066</v>
      </c>
      <c r="K17" s="2587"/>
      <c r="L17" s="2587"/>
      <c r="M17" s="2587"/>
      <c r="N17" s="2734"/>
    </row>
    <row r="18" spans="1:14">
      <c r="A18" s="1256" t="s">
        <v>3034</v>
      </c>
      <c r="B18" s="1187" t="s">
        <v>704</v>
      </c>
      <c r="C18" s="1187" t="s">
        <v>3171</v>
      </c>
      <c r="D18" s="1187"/>
      <c r="E18" s="1187" t="s">
        <v>3020</v>
      </c>
      <c r="F18" s="1187" t="s">
        <v>3036</v>
      </c>
      <c r="G18" s="1267"/>
      <c r="H18" s="1268"/>
      <c r="I18" s="1269"/>
      <c r="J18" s="2586" t="s">
        <v>4067</v>
      </c>
      <c r="K18" s="2587"/>
      <c r="L18" s="2587"/>
      <c r="M18" s="2587"/>
      <c r="N18" s="2734"/>
    </row>
    <row r="19" spans="1:14">
      <c r="A19" s="2690" t="s">
        <v>3046</v>
      </c>
      <c r="B19" s="2691"/>
      <c r="C19" s="2691"/>
      <c r="D19" s="2691"/>
      <c r="E19" s="2691"/>
      <c r="F19" s="2691"/>
      <c r="G19" s="2691"/>
      <c r="H19" s="2691"/>
      <c r="I19" s="2691"/>
      <c r="J19" s="2691"/>
      <c r="K19" s="2691"/>
      <c r="L19" s="2691"/>
      <c r="M19" s="2691"/>
      <c r="N19" s="2692"/>
    </row>
    <row r="20" spans="1:14">
      <c r="A20" s="2673" t="s">
        <v>3029</v>
      </c>
      <c r="B20" s="2661" t="s">
        <v>2</v>
      </c>
      <c r="C20" s="2661" t="s">
        <v>3047</v>
      </c>
      <c r="D20" s="2661" t="s">
        <v>3</v>
      </c>
      <c r="E20" s="2661" t="s">
        <v>3048</v>
      </c>
      <c r="F20" s="2661"/>
      <c r="G20" s="2661"/>
      <c r="H20" s="2661"/>
      <c r="I20" s="2661"/>
      <c r="J20" s="2661"/>
      <c r="K20" s="2661"/>
      <c r="L20" s="2661"/>
      <c r="M20" s="2661" t="s">
        <v>3049</v>
      </c>
      <c r="N20" s="2662"/>
    </row>
    <row r="21" spans="1:14">
      <c r="A21" s="2674"/>
      <c r="B21" s="2663"/>
      <c r="C21" s="2663"/>
      <c r="D21" s="2663"/>
      <c r="E21" s="1253" t="s">
        <v>2</v>
      </c>
      <c r="F21" s="1253" t="s">
        <v>178</v>
      </c>
      <c r="G21" s="1253" t="s">
        <v>3033</v>
      </c>
      <c r="H21" s="1253" t="s">
        <v>3050</v>
      </c>
      <c r="I21" s="1253" t="s">
        <v>3030</v>
      </c>
      <c r="J21" s="2663" t="s">
        <v>3</v>
      </c>
      <c r="K21" s="2663"/>
      <c r="L21" s="2663"/>
      <c r="M21" s="2663"/>
      <c r="N21" s="2700"/>
    </row>
    <row r="22" spans="1:14" ht="72.75">
      <c r="A22" s="55" t="s">
        <v>3051</v>
      </c>
      <c r="B22" s="55" t="str">
        <f>B2</f>
        <v>DetalleFactura</v>
      </c>
      <c r="C22" s="55" t="s">
        <v>3052</v>
      </c>
      <c r="D22" s="55" t="s">
        <v>4068</v>
      </c>
      <c r="E22" s="55"/>
      <c r="F22" s="55"/>
      <c r="G22" s="55"/>
      <c r="H22" s="55"/>
      <c r="I22" s="55"/>
      <c r="J22" s="2547"/>
      <c r="K22" s="2547"/>
      <c r="L22" s="2547"/>
      <c r="M22" s="2547"/>
      <c r="N22" s="2547"/>
    </row>
    <row r="23" spans="1:14" ht="30.75" customHeight="1">
      <c r="A23" s="2547" t="s">
        <v>3051</v>
      </c>
      <c r="B23" s="2547" t="str">
        <f>B2</f>
        <v>DetalleFactura</v>
      </c>
      <c r="C23" s="2547" t="s">
        <v>3278</v>
      </c>
      <c r="D23" s="2547" t="s">
        <v>4069</v>
      </c>
      <c r="E23" s="55" t="s">
        <v>100</v>
      </c>
      <c r="F23" s="55" t="s">
        <v>185</v>
      </c>
      <c r="G23" s="55"/>
      <c r="H23" s="55" t="s">
        <v>3281</v>
      </c>
      <c r="I23" s="55" t="s">
        <v>3020</v>
      </c>
      <c r="J23" s="2547" t="s">
        <v>4063</v>
      </c>
      <c r="K23" s="2547"/>
      <c r="L23" s="2547"/>
      <c r="M23" s="2547"/>
      <c r="N23" s="2547"/>
    </row>
    <row r="24" spans="1:14" ht="23.25" customHeight="1">
      <c r="A24" s="2547"/>
      <c r="B24" s="2547"/>
      <c r="C24" s="2547"/>
      <c r="D24" s="2547"/>
      <c r="E24" s="55" t="s">
        <v>1128</v>
      </c>
      <c r="F24" s="55" t="s">
        <v>185</v>
      </c>
      <c r="G24" s="55"/>
      <c r="H24" s="55" t="s">
        <v>3281</v>
      </c>
      <c r="I24" s="55" t="s">
        <v>3020</v>
      </c>
      <c r="J24" s="2547" t="s">
        <v>4064</v>
      </c>
      <c r="K24" s="2547"/>
      <c r="L24" s="2547"/>
      <c r="M24" s="2547"/>
      <c r="N24" s="2547"/>
    </row>
    <row r="25" spans="1:14" ht="23.25" customHeight="1">
      <c r="A25" s="2547"/>
      <c r="B25" s="2547"/>
      <c r="C25" s="2547"/>
      <c r="D25" s="2547"/>
      <c r="E25" s="55" t="s">
        <v>699</v>
      </c>
      <c r="F25" s="55" t="s">
        <v>185</v>
      </c>
      <c r="G25" s="55"/>
      <c r="H25" s="55" t="s">
        <v>3281</v>
      </c>
      <c r="I25" s="55" t="s">
        <v>3020</v>
      </c>
      <c r="J25" s="2547" t="s">
        <v>4070</v>
      </c>
      <c r="K25" s="2547"/>
      <c r="L25" s="2547"/>
      <c r="M25" s="2547"/>
      <c r="N25" s="2547"/>
    </row>
    <row r="26" spans="1:14" ht="25.5" customHeight="1">
      <c r="A26" s="2547"/>
      <c r="B26" s="2547"/>
      <c r="C26" s="2547"/>
      <c r="D26" s="2547"/>
      <c r="E26" s="55" t="s">
        <v>702</v>
      </c>
      <c r="F26" s="55" t="s">
        <v>3235</v>
      </c>
      <c r="G26" s="55"/>
      <c r="H26" s="55" t="s">
        <v>3281</v>
      </c>
      <c r="I26" s="55" t="s">
        <v>3020</v>
      </c>
      <c r="J26" s="2547" t="s">
        <v>4071</v>
      </c>
      <c r="K26" s="2547"/>
      <c r="L26" s="2547"/>
      <c r="M26" s="2547"/>
      <c r="N26" s="2547"/>
    </row>
    <row r="27" spans="1:14">
      <c r="A27" s="2547"/>
      <c r="B27" s="2547"/>
      <c r="C27" s="2547"/>
      <c r="D27" s="2547"/>
      <c r="E27" s="55" t="s">
        <v>4072</v>
      </c>
      <c r="F27" s="55" t="s">
        <v>3171</v>
      </c>
      <c r="G27" s="55"/>
      <c r="H27" s="55" t="s">
        <v>3281</v>
      </c>
      <c r="I27" s="55" t="s">
        <v>3020</v>
      </c>
      <c r="J27" s="2547" t="s">
        <v>4073</v>
      </c>
      <c r="K27" s="2547"/>
      <c r="L27" s="2547"/>
      <c r="M27" s="2547"/>
      <c r="N27" s="2547"/>
    </row>
    <row r="28" spans="1:14">
      <c r="A28" s="2653" t="s">
        <v>3066</v>
      </c>
      <c r="B28" s="2654"/>
      <c r="C28" s="2654"/>
      <c r="D28" s="2654"/>
      <c r="E28" s="2654"/>
      <c r="F28" s="2654"/>
      <c r="G28" s="2654"/>
      <c r="H28" s="2654"/>
      <c r="I28" s="2654"/>
      <c r="J28" s="2654"/>
      <c r="K28" s="2654"/>
      <c r="L28" s="2654"/>
      <c r="M28" s="2654"/>
      <c r="N28" s="2701"/>
    </row>
    <row r="29" spans="1:14">
      <c r="A29" s="2657" t="s">
        <v>3029</v>
      </c>
      <c r="B29" s="2658" t="s">
        <v>2</v>
      </c>
      <c r="C29" s="2658" t="s">
        <v>3067</v>
      </c>
      <c r="D29" s="2658" t="s">
        <v>3068</v>
      </c>
      <c r="E29" s="2658" t="s">
        <v>3</v>
      </c>
      <c r="F29" s="2658" t="s">
        <v>3048</v>
      </c>
      <c r="G29" s="2658"/>
      <c r="H29" s="2658"/>
      <c r="I29" s="2658"/>
      <c r="J29" s="2658"/>
      <c r="K29" s="2658"/>
      <c r="L29" s="2658" t="s">
        <v>3069</v>
      </c>
      <c r="M29" s="2658"/>
      <c r="N29" s="2660" t="s">
        <v>3049</v>
      </c>
    </row>
    <row r="30" spans="1:14">
      <c r="A30" s="2730"/>
      <c r="B30" s="2659"/>
      <c r="C30" s="2659"/>
      <c r="D30" s="2659"/>
      <c r="E30" s="2659"/>
      <c r="F30" s="1262" t="s">
        <v>2</v>
      </c>
      <c r="G30" s="1262" t="s">
        <v>178</v>
      </c>
      <c r="H30" s="1262" t="s">
        <v>3033</v>
      </c>
      <c r="I30" s="1262" t="s">
        <v>3050</v>
      </c>
      <c r="J30" s="1262" t="s">
        <v>3030</v>
      </c>
      <c r="K30" s="1262" t="s">
        <v>3</v>
      </c>
      <c r="L30" s="1262" t="s">
        <v>178</v>
      </c>
      <c r="M30" s="1262" t="s">
        <v>3033</v>
      </c>
      <c r="N30" s="2727"/>
    </row>
    <row r="31" spans="1:14" ht="43.5" customHeight="1">
      <c r="A31" s="55" t="s">
        <v>3051</v>
      </c>
      <c r="B31" s="55" t="s">
        <v>3070</v>
      </c>
      <c r="C31" s="55" t="s">
        <v>3071</v>
      </c>
      <c r="D31" s="55" t="s">
        <v>3020</v>
      </c>
      <c r="E31" s="111" t="s">
        <v>4074</v>
      </c>
      <c r="F31" s="55"/>
      <c r="G31" s="55"/>
      <c r="H31" s="55"/>
      <c r="I31" s="55"/>
      <c r="J31" s="55"/>
      <c r="K31" s="55"/>
      <c r="L31" s="55" t="s">
        <v>185</v>
      </c>
      <c r="M31" s="55"/>
      <c r="N31" s="55"/>
    </row>
    <row r="32" spans="1:14" ht="47.25" customHeight="1">
      <c r="A32" s="55" t="s">
        <v>3051</v>
      </c>
      <c r="B32" s="55" t="s">
        <v>3073</v>
      </c>
      <c r="C32" s="55" t="s">
        <v>3074</v>
      </c>
      <c r="D32" s="55" t="s">
        <v>3020</v>
      </c>
      <c r="E32" s="111" t="s">
        <v>4075</v>
      </c>
      <c r="F32" s="55" t="s">
        <v>100</v>
      </c>
      <c r="G32" s="55" t="s">
        <v>185</v>
      </c>
      <c r="H32" s="55" t="s">
        <v>1620</v>
      </c>
      <c r="I32" s="55" t="s">
        <v>3057</v>
      </c>
      <c r="J32" s="55" t="s">
        <v>3020</v>
      </c>
      <c r="K32" s="55"/>
      <c r="L32" s="55" t="s">
        <v>3084</v>
      </c>
      <c r="M32" s="55"/>
      <c r="N32" s="55"/>
    </row>
    <row r="33" spans="1:14" ht="29.25">
      <c r="A33" s="55" t="s">
        <v>3051</v>
      </c>
      <c r="B33" s="55" t="s">
        <v>4076</v>
      </c>
      <c r="C33" s="55" t="s">
        <v>3071</v>
      </c>
      <c r="D33" s="55" t="s">
        <v>3020</v>
      </c>
      <c r="E33" s="111" t="s">
        <v>4077</v>
      </c>
      <c r="F33" s="55"/>
      <c r="G33" s="55"/>
      <c r="H33" s="55"/>
      <c r="I33" s="55"/>
      <c r="J33" s="55"/>
      <c r="K33" s="55"/>
      <c r="L33" s="55" t="s">
        <v>185</v>
      </c>
      <c r="M33" s="55"/>
      <c r="N33" s="55"/>
    </row>
    <row r="34" spans="1:14" ht="43.5">
      <c r="A34" s="55" t="s">
        <v>3051</v>
      </c>
      <c r="B34" s="55" t="s">
        <v>4078</v>
      </c>
      <c r="C34" s="55" t="s">
        <v>3074</v>
      </c>
      <c r="D34" s="55" t="s">
        <v>3020</v>
      </c>
      <c r="E34" s="111" t="s">
        <v>4079</v>
      </c>
      <c r="F34" s="55" t="s">
        <v>1128</v>
      </c>
      <c r="G34" s="55" t="s">
        <v>185</v>
      </c>
      <c r="H34" s="55" t="s">
        <v>3985</v>
      </c>
      <c r="I34" s="55" t="s">
        <v>3057</v>
      </c>
      <c r="J34" s="55" t="s">
        <v>3020</v>
      </c>
      <c r="K34" s="55"/>
      <c r="L34" s="55" t="s">
        <v>3084</v>
      </c>
      <c r="M34" s="55"/>
      <c r="N34" s="55"/>
    </row>
    <row r="35" spans="1:14" ht="29.25">
      <c r="A35" s="55" t="s">
        <v>3051</v>
      </c>
      <c r="B35" s="55" t="s">
        <v>4080</v>
      </c>
      <c r="C35" s="55" t="s">
        <v>3071</v>
      </c>
      <c r="D35" s="55" t="s">
        <v>3020</v>
      </c>
      <c r="E35" s="111" t="s">
        <v>4081</v>
      </c>
      <c r="F35" s="55"/>
      <c r="G35" s="55"/>
      <c r="H35" s="55"/>
      <c r="I35" s="55"/>
      <c r="J35" s="55"/>
      <c r="K35" s="55"/>
      <c r="L35" s="55" t="s">
        <v>185</v>
      </c>
      <c r="M35" s="55"/>
      <c r="N35" s="55"/>
    </row>
    <row r="36" spans="1:14" ht="29.25">
      <c r="A36" s="55" t="s">
        <v>3051</v>
      </c>
      <c r="B36" s="55" t="s">
        <v>4082</v>
      </c>
      <c r="C36" s="55" t="s">
        <v>3074</v>
      </c>
      <c r="D36" s="55" t="s">
        <v>3020</v>
      </c>
      <c r="E36" s="111" t="s">
        <v>4083</v>
      </c>
      <c r="F36" s="55" t="s">
        <v>699</v>
      </c>
      <c r="G36" s="55" t="s">
        <v>185</v>
      </c>
      <c r="H36" s="55" t="s">
        <v>3985</v>
      </c>
      <c r="I36" s="55" t="s">
        <v>3057</v>
      </c>
      <c r="J36" s="55" t="s">
        <v>3020</v>
      </c>
      <c r="K36" s="55"/>
      <c r="L36" s="55" t="s">
        <v>3084</v>
      </c>
      <c r="M36" s="55"/>
      <c r="N36" s="55"/>
    </row>
    <row r="37" spans="1:14" ht="29.25">
      <c r="A37" s="55" t="s">
        <v>3051</v>
      </c>
      <c r="B37" s="55" t="s">
        <v>3254</v>
      </c>
      <c r="C37" s="55" t="s">
        <v>3071</v>
      </c>
      <c r="D37" s="55" t="s">
        <v>3020</v>
      </c>
      <c r="E37" s="111" t="s">
        <v>4084</v>
      </c>
      <c r="F37" s="55"/>
      <c r="G37" s="55"/>
      <c r="H37" s="55"/>
      <c r="I37" s="55"/>
      <c r="J37" s="55"/>
      <c r="K37" s="55"/>
      <c r="L37" s="55" t="s">
        <v>3235</v>
      </c>
      <c r="M37" s="55"/>
      <c r="N37" s="55"/>
    </row>
    <row r="38" spans="1:14" ht="29.25">
      <c r="A38" s="55" t="s">
        <v>3051</v>
      </c>
      <c r="B38" s="55" t="s">
        <v>3256</v>
      </c>
      <c r="C38" s="55" t="s">
        <v>3074</v>
      </c>
      <c r="D38" s="55" t="s">
        <v>3020</v>
      </c>
      <c r="E38" s="111" t="s">
        <v>4085</v>
      </c>
      <c r="F38" s="55" t="s">
        <v>702</v>
      </c>
      <c r="G38" s="55" t="s">
        <v>3235</v>
      </c>
      <c r="H38" s="55"/>
      <c r="I38" s="55" t="s">
        <v>3057</v>
      </c>
      <c r="J38" s="55" t="s">
        <v>3020</v>
      </c>
      <c r="K38" s="55"/>
      <c r="L38" s="55" t="s">
        <v>3084</v>
      </c>
      <c r="M38" s="55"/>
      <c r="N38" s="55"/>
    </row>
    <row r="39" spans="1:14" ht="43.5">
      <c r="A39" s="55" t="s">
        <v>3051</v>
      </c>
      <c r="B39" s="55" t="s">
        <v>4086</v>
      </c>
      <c r="C39" s="55" t="s">
        <v>3071</v>
      </c>
      <c r="D39" s="55" t="s">
        <v>3020</v>
      </c>
      <c r="E39" s="111" t="s">
        <v>4087</v>
      </c>
      <c r="F39" s="55"/>
      <c r="G39" s="55"/>
      <c r="H39" s="55"/>
      <c r="I39" s="55"/>
      <c r="J39" s="55"/>
      <c r="K39" s="55"/>
      <c r="L39" s="55" t="s">
        <v>3171</v>
      </c>
      <c r="M39" s="55"/>
      <c r="N39" s="55"/>
    </row>
    <row r="40" spans="1:14" ht="43.5">
      <c r="A40" s="55" t="s">
        <v>3051</v>
      </c>
      <c r="B40" s="55" t="s">
        <v>4088</v>
      </c>
      <c r="C40" s="55" t="s">
        <v>3074</v>
      </c>
      <c r="D40" s="55" t="s">
        <v>3020</v>
      </c>
      <c r="E40" s="111" t="s">
        <v>4089</v>
      </c>
      <c r="F40" s="55" t="s">
        <v>704</v>
      </c>
      <c r="G40" s="55" t="s">
        <v>3171</v>
      </c>
      <c r="H40" s="55"/>
      <c r="I40" s="55" t="s">
        <v>3057</v>
      </c>
      <c r="J40" s="55" t="s">
        <v>3020</v>
      </c>
      <c r="K40" s="55"/>
      <c r="L40" s="55" t="s">
        <v>3084</v>
      </c>
      <c r="M40" s="55"/>
      <c r="N40" s="55"/>
    </row>
    <row r="41" spans="1:14">
      <c r="A41" s="2728" t="s">
        <v>3101</v>
      </c>
      <c r="B41" s="2645"/>
      <c r="C41" s="2645"/>
      <c r="D41" s="2645"/>
      <c r="E41" s="2645"/>
      <c r="F41" s="2645"/>
      <c r="G41" s="2645"/>
      <c r="H41" s="2645"/>
      <c r="I41" s="2645"/>
      <c r="J41" s="2645"/>
      <c r="K41" s="2645"/>
      <c r="L41" s="2645"/>
      <c r="M41" s="2645"/>
      <c r="N41" s="2729"/>
    </row>
    <row r="42" spans="1:14">
      <c r="A42" s="2647" t="s">
        <v>3029</v>
      </c>
      <c r="B42" s="2649" t="s">
        <v>2</v>
      </c>
      <c r="C42" s="2649" t="s">
        <v>3102</v>
      </c>
      <c r="D42" s="2649" t="s">
        <v>3068</v>
      </c>
      <c r="E42" s="2649" t="s">
        <v>3</v>
      </c>
      <c r="F42" s="2649" t="s">
        <v>3048</v>
      </c>
      <c r="G42" s="2649"/>
      <c r="H42" s="2649"/>
      <c r="I42" s="2649"/>
      <c r="J42" s="2649"/>
      <c r="K42" s="2649"/>
      <c r="L42" s="2649" t="s">
        <v>3069</v>
      </c>
      <c r="M42" s="2649"/>
      <c r="N42" s="2651" t="s">
        <v>3049</v>
      </c>
    </row>
    <row r="43" spans="1:14">
      <c r="A43" s="2648"/>
      <c r="B43" s="2650"/>
      <c r="C43" s="2650"/>
      <c r="D43" s="2650"/>
      <c r="E43" s="2650"/>
      <c r="F43" s="1254" t="s">
        <v>2</v>
      </c>
      <c r="G43" s="1254" t="s">
        <v>178</v>
      </c>
      <c r="H43" s="1254" t="s">
        <v>3033</v>
      </c>
      <c r="I43" s="1254" t="s">
        <v>3050</v>
      </c>
      <c r="J43" s="1254" t="s">
        <v>3030</v>
      </c>
      <c r="K43" s="1254" t="s">
        <v>3</v>
      </c>
      <c r="L43" s="1254" t="s">
        <v>178</v>
      </c>
      <c r="M43" s="1254" t="s">
        <v>3033</v>
      </c>
      <c r="N43" s="2652"/>
    </row>
    <row r="44" spans="1:14" ht="66.75" customHeight="1">
      <c r="A44" s="55" t="s">
        <v>3051</v>
      </c>
      <c r="B44" s="55" t="s">
        <v>4090</v>
      </c>
      <c r="C44" s="55" t="s">
        <v>3036</v>
      </c>
      <c r="D44" s="55" t="s">
        <v>3020</v>
      </c>
      <c r="E44" s="55" t="s">
        <v>4091</v>
      </c>
      <c r="F44" s="55" t="s">
        <v>3293</v>
      </c>
      <c r="G44" s="55" t="s">
        <v>54</v>
      </c>
      <c r="H44" s="55"/>
      <c r="I44" s="55" t="s">
        <v>3057</v>
      </c>
      <c r="J44" s="55" t="s">
        <v>3020</v>
      </c>
      <c r="K44" s="55"/>
      <c r="L44" s="55" t="s">
        <v>3084</v>
      </c>
      <c r="M44" s="55"/>
      <c r="N44" s="55" t="s">
        <v>4092</v>
      </c>
    </row>
    <row r="45" spans="1:14" ht="64.5" customHeight="1">
      <c r="A45" s="55" t="s">
        <v>3051</v>
      </c>
      <c r="B45" s="55" t="s">
        <v>3986</v>
      </c>
      <c r="C45" s="55" t="s">
        <v>3036</v>
      </c>
      <c r="D45" s="55" t="s">
        <v>3020</v>
      </c>
      <c r="E45" s="55" t="s">
        <v>4093</v>
      </c>
      <c r="F45" s="55" t="s">
        <v>702</v>
      </c>
      <c r="G45" s="55" t="s">
        <v>3235</v>
      </c>
      <c r="H45" s="55"/>
      <c r="I45" s="55" t="s">
        <v>3057</v>
      </c>
      <c r="J45" s="55" t="s">
        <v>3020</v>
      </c>
      <c r="K45" s="55"/>
      <c r="L45" s="55" t="s">
        <v>3084</v>
      </c>
      <c r="M45" s="55"/>
      <c r="N45" s="55" t="s">
        <v>4094</v>
      </c>
    </row>
    <row r="46" spans="1:14" ht="50.25" customHeight="1">
      <c r="A46" s="55" t="s">
        <v>3051</v>
      </c>
      <c r="B46" s="55" t="s">
        <v>4095</v>
      </c>
      <c r="C46" s="55" t="s">
        <v>3036</v>
      </c>
      <c r="D46" s="55" t="s">
        <v>3020</v>
      </c>
      <c r="E46" s="55" t="s">
        <v>4096</v>
      </c>
      <c r="F46" s="55" t="s">
        <v>4097</v>
      </c>
      <c r="G46" s="55" t="s">
        <v>185</v>
      </c>
      <c r="H46" s="55"/>
      <c r="I46" s="55" t="s">
        <v>3057</v>
      </c>
      <c r="J46" s="55" t="s">
        <v>3020</v>
      </c>
      <c r="K46" s="55"/>
      <c r="L46" s="55" t="s">
        <v>3084</v>
      </c>
      <c r="M46" s="55"/>
      <c r="N46" s="55" t="s">
        <v>4098</v>
      </c>
    </row>
    <row r="47" spans="1:14" ht="57.75">
      <c r="A47" s="55" t="s">
        <v>3051</v>
      </c>
      <c r="B47" s="55" t="s">
        <v>3264</v>
      </c>
      <c r="C47" s="55" t="s">
        <v>3036</v>
      </c>
      <c r="D47" s="55" t="s">
        <v>3020</v>
      </c>
      <c r="E47" s="55" t="s">
        <v>4099</v>
      </c>
      <c r="F47" s="55" t="s">
        <v>703</v>
      </c>
      <c r="G47" s="55" t="s">
        <v>3171</v>
      </c>
      <c r="H47" s="55"/>
      <c r="I47" s="55" t="s">
        <v>3057</v>
      </c>
      <c r="J47" s="55" t="s">
        <v>3020</v>
      </c>
      <c r="K47" s="55"/>
      <c r="L47" s="55" t="s">
        <v>3171</v>
      </c>
      <c r="M47" s="55"/>
      <c r="N47" s="55" t="s">
        <v>4100</v>
      </c>
    </row>
  </sheetData>
  <mergeCells count="69">
    <mergeCell ref="B8:D8"/>
    <mergeCell ref="B9:D9"/>
    <mergeCell ref="B10:D10"/>
    <mergeCell ref="A11:N11"/>
    <mergeCell ref="A12:A13"/>
    <mergeCell ref="B12:B13"/>
    <mergeCell ref="C12:D12"/>
    <mergeCell ref="A7:E7"/>
    <mergeCell ref="B2:E2"/>
    <mergeCell ref="B3:E3"/>
    <mergeCell ref="B4:E4"/>
    <mergeCell ref="B5:E5"/>
    <mergeCell ref="B6:E6"/>
    <mergeCell ref="M20:N21"/>
    <mergeCell ref="J21:L21"/>
    <mergeCell ref="E12:E13"/>
    <mergeCell ref="F12:F13"/>
    <mergeCell ref="G12:I13"/>
    <mergeCell ref="J12:N13"/>
    <mergeCell ref="J15:N15"/>
    <mergeCell ref="G14:I14"/>
    <mergeCell ref="J14:N14"/>
    <mergeCell ref="G15:I15"/>
    <mergeCell ref="A20:A21"/>
    <mergeCell ref="B20:B21"/>
    <mergeCell ref="C20:C21"/>
    <mergeCell ref="D20:D21"/>
    <mergeCell ref="E20:L20"/>
    <mergeCell ref="G16:I16"/>
    <mergeCell ref="J16:N16"/>
    <mergeCell ref="A28:N28"/>
    <mergeCell ref="A29:A30"/>
    <mergeCell ref="B29:B30"/>
    <mergeCell ref="C29:C30"/>
    <mergeCell ref="D29:D30"/>
    <mergeCell ref="E29:E30"/>
    <mergeCell ref="F29:K29"/>
    <mergeCell ref="L29:M29"/>
    <mergeCell ref="N29:N30"/>
    <mergeCell ref="J24:L24"/>
    <mergeCell ref="M24:N24"/>
    <mergeCell ref="G17:I17"/>
    <mergeCell ref="J17:N17"/>
    <mergeCell ref="A19:N19"/>
    <mergeCell ref="A41:N41"/>
    <mergeCell ref="A42:A43"/>
    <mergeCell ref="B42:B43"/>
    <mergeCell ref="C42:C43"/>
    <mergeCell ref="D42:D43"/>
    <mergeCell ref="E42:E43"/>
    <mergeCell ref="F42:K42"/>
    <mergeCell ref="L42:M42"/>
    <mergeCell ref="N42:N43"/>
    <mergeCell ref="A1:C1"/>
    <mergeCell ref="J18:N18"/>
    <mergeCell ref="J27:L27"/>
    <mergeCell ref="J26:L26"/>
    <mergeCell ref="M27:N27"/>
    <mergeCell ref="M26:N26"/>
    <mergeCell ref="A23:A27"/>
    <mergeCell ref="B23:B27"/>
    <mergeCell ref="C23:C27"/>
    <mergeCell ref="D23:D27"/>
    <mergeCell ref="J25:L25"/>
    <mergeCell ref="M25:N25"/>
    <mergeCell ref="J22:L22"/>
    <mergeCell ref="M22:N22"/>
    <mergeCell ref="J23:L23"/>
    <mergeCell ref="M23:N23"/>
  </mergeCells>
  <hyperlinks>
    <hyperlink ref="A1:C1" location="'clases'!A1" display="&lt;- Volver al inicio" xr:uid="{B1F63B58-D47B-4639-A8F4-C01DB3241EB2}"/>
  </hyperlinks>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88D28-8847-4A0A-8566-9E6C5A92AAFF}">
  <sheetPr>
    <tabColor theme="4" tint="0.79998168889431442"/>
  </sheetPr>
  <dimension ref="A1:N46"/>
  <sheetViews>
    <sheetView topLeftCell="A43" workbookViewId="0">
      <selection activeCell="A51" sqref="A51"/>
    </sheetView>
  </sheetViews>
  <sheetFormatPr defaultRowHeight="15"/>
  <cols>
    <col min="1" max="1" width="19.42578125" customWidth="1"/>
    <col min="2" max="2" width="28.85546875" customWidth="1"/>
    <col min="3" max="3" width="16" customWidth="1"/>
    <col min="4" max="4" width="19.85546875" customWidth="1"/>
    <col min="5" max="5" width="44.7109375" customWidth="1"/>
    <col min="6" max="6" width="12.140625" customWidth="1"/>
    <col min="7" max="7" width="12.85546875" customWidth="1"/>
    <col min="12" max="12" width="18.7109375" customWidth="1"/>
  </cols>
  <sheetData>
    <row r="1" spans="1:14">
      <c r="A1" s="2739" t="s">
        <v>3015</v>
      </c>
      <c r="B1" s="2739"/>
      <c r="C1" s="2739"/>
    </row>
    <row r="2" spans="1:14">
      <c r="A2" s="835" t="s">
        <v>60</v>
      </c>
      <c r="B2" s="2541" t="str">
        <f>Clases!A26</f>
        <v>DetallePrecio</v>
      </c>
      <c r="C2" s="2541"/>
      <c r="D2" s="2541"/>
      <c r="E2" s="2542"/>
      <c r="F2" s="2"/>
      <c r="G2" s="2"/>
      <c r="H2" s="2"/>
      <c r="I2" s="2"/>
      <c r="J2" s="2"/>
      <c r="K2" s="2"/>
      <c r="L2" s="2"/>
      <c r="M2" s="2"/>
      <c r="N2" s="2"/>
    </row>
    <row r="3" spans="1:14">
      <c r="A3" s="836" t="s">
        <v>61</v>
      </c>
      <c r="B3" s="2538" t="s">
        <v>3016</v>
      </c>
      <c r="C3" s="2538"/>
      <c r="D3" s="2538"/>
      <c r="E3" s="2539"/>
      <c r="F3" s="2"/>
      <c r="G3" s="2"/>
      <c r="H3" s="2"/>
      <c r="I3" s="2"/>
      <c r="J3" s="2"/>
      <c r="K3" s="2"/>
      <c r="L3" s="2"/>
      <c r="M3" s="2"/>
      <c r="N3" s="2"/>
    </row>
    <row r="4" spans="1:14">
      <c r="A4" s="836" t="s">
        <v>150</v>
      </c>
      <c r="B4" s="2538" t="str">
        <f>Clases!C26</f>
        <v>Clase que corresponde a la informacion de cada uno de los detalles de un precio</v>
      </c>
      <c r="C4" s="2538"/>
      <c r="D4" s="2538"/>
      <c r="E4" s="2539"/>
      <c r="F4" s="2"/>
      <c r="G4" s="2"/>
      <c r="H4" s="2"/>
      <c r="I4" s="2"/>
      <c r="J4" s="2"/>
      <c r="K4" s="2"/>
      <c r="L4" s="2"/>
      <c r="M4" s="2"/>
      <c r="N4" s="2"/>
    </row>
    <row r="5" spans="1:14">
      <c r="A5" s="836" t="s">
        <v>3017</v>
      </c>
      <c r="B5" s="2538" t="s">
        <v>3114</v>
      </c>
      <c r="C5" s="2538"/>
      <c r="D5" s="2538"/>
      <c r="E5" s="2539"/>
      <c r="F5" s="2"/>
      <c r="G5" s="2"/>
      <c r="H5" s="2"/>
      <c r="I5" s="2"/>
      <c r="J5" s="2"/>
      <c r="K5" s="2"/>
      <c r="L5" s="2"/>
      <c r="M5" s="2"/>
      <c r="N5" s="2"/>
    </row>
    <row r="6" spans="1:14">
      <c r="A6" s="836" t="s">
        <v>3019</v>
      </c>
      <c r="B6" s="2538" t="s">
        <v>3020</v>
      </c>
      <c r="C6" s="2538"/>
      <c r="D6" s="2538"/>
      <c r="E6" s="2539"/>
      <c r="F6" s="2"/>
      <c r="G6" s="2"/>
      <c r="H6" s="2"/>
      <c r="I6" s="2"/>
      <c r="J6" s="2"/>
      <c r="K6" s="2"/>
      <c r="L6" s="2"/>
      <c r="M6" s="2"/>
      <c r="N6" s="2"/>
    </row>
    <row r="7" spans="1:14">
      <c r="A7" s="2675" t="s">
        <v>3021</v>
      </c>
      <c r="B7" s="2676"/>
      <c r="C7" s="2676"/>
      <c r="D7" s="2676"/>
      <c r="E7" s="2677"/>
      <c r="F7" s="837"/>
      <c r="G7" s="837"/>
      <c r="H7" s="837"/>
      <c r="I7" s="837"/>
      <c r="J7" s="837"/>
      <c r="K7" s="837"/>
      <c r="L7" s="837"/>
      <c r="M7" s="837"/>
      <c r="N7" s="837"/>
    </row>
    <row r="8" spans="1:14">
      <c r="A8" s="838" t="s">
        <v>3022</v>
      </c>
      <c r="B8" s="2676" t="s">
        <v>3023</v>
      </c>
      <c r="C8" s="2676"/>
      <c r="D8" s="2676"/>
      <c r="E8" s="839" t="s">
        <v>3024</v>
      </c>
      <c r="F8" s="837"/>
      <c r="G8" s="837"/>
      <c r="H8" s="837"/>
      <c r="I8" s="837"/>
      <c r="J8" s="837"/>
      <c r="K8" s="837"/>
      <c r="L8" s="837"/>
      <c r="M8" s="837"/>
      <c r="N8" s="837"/>
    </row>
    <row r="9" spans="1:14">
      <c r="A9" s="823" t="s">
        <v>3954</v>
      </c>
      <c r="B9" s="2538" t="s">
        <v>3026</v>
      </c>
      <c r="C9" s="2538"/>
      <c r="D9" s="2538"/>
      <c r="E9" s="824" t="s">
        <v>31</v>
      </c>
      <c r="F9" s="2"/>
      <c r="G9" s="2"/>
      <c r="H9" s="2"/>
      <c r="I9" s="2"/>
      <c r="J9" s="2"/>
      <c r="K9" s="2"/>
      <c r="L9" s="2"/>
      <c r="M9" s="2"/>
      <c r="N9" s="2"/>
    </row>
    <row r="10" spans="1:14">
      <c r="A10" s="825" t="s">
        <v>3027</v>
      </c>
      <c r="B10" s="2543" t="s">
        <v>3026</v>
      </c>
      <c r="C10" s="2543"/>
      <c r="D10" s="2543"/>
      <c r="E10" s="826" t="s">
        <v>18</v>
      </c>
      <c r="G10" s="2"/>
      <c r="H10" s="2"/>
      <c r="I10" s="2"/>
      <c r="J10" s="2"/>
      <c r="K10" s="2"/>
      <c r="L10" s="2"/>
      <c r="M10" s="2"/>
      <c r="N10" s="2"/>
    </row>
    <row r="11" spans="1:14">
      <c r="A11" s="2678" t="s">
        <v>170</v>
      </c>
      <c r="B11" s="2679"/>
      <c r="C11" s="2679"/>
      <c r="D11" s="2679"/>
      <c r="E11" s="2679"/>
      <c r="F11" s="2679"/>
      <c r="G11" s="2679"/>
      <c r="H11" s="2679"/>
      <c r="I11" s="2679"/>
      <c r="J11" s="2679"/>
      <c r="K11" s="2679"/>
      <c r="L11" s="2679"/>
      <c r="M11" s="2679"/>
      <c r="N11" s="2680"/>
    </row>
    <row r="12" spans="1:14">
      <c r="A12" s="2671" t="s">
        <v>3029</v>
      </c>
      <c r="B12" s="2664" t="s">
        <v>2</v>
      </c>
      <c r="C12" s="2664" t="s">
        <v>178</v>
      </c>
      <c r="D12" s="2664"/>
      <c r="E12" s="2664" t="s">
        <v>3030</v>
      </c>
      <c r="F12" s="2664" t="s">
        <v>3031</v>
      </c>
      <c r="G12" s="2664" t="s">
        <v>140</v>
      </c>
      <c r="H12" s="2664"/>
      <c r="I12" s="2664"/>
      <c r="J12" s="2664" t="s">
        <v>3032</v>
      </c>
      <c r="K12" s="2664"/>
      <c r="L12" s="2664"/>
      <c r="M12" s="2664"/>
      <c r="N12" s="2666"/>
    </row>
    <row r="13" spans="1:14">
      <c r="A13" s="2671"/>
      <c r="B13" s="2664"/>
      <c r="C13" s="840" t="s">
        <v>178</v>
      </c>
      <c r="D13" s="840" t="s">
        <v>3033</v>
      </c>
      <c r="E13" s="2664"/>
      <c r="F13" s="2664"/>
      <c r="G13" s="2664"/>
      <c r="H13" s="2664"/>
      <c r="I13" s="2664"/>
      <c r="J13" s="2664"/>
      <c r="K13" s="2664"/>
      <c r="L13" s="2664"/>
      <c r="M13" s="2664"/>
      <c r="N13" s="2666"/>
    </row>
    <row r="14" spans="1:14">
      <c r="A14" s="1256" t="s">
        <v>3034</v>
      </c>
      <c r="B14" s="1187" t="s">
        <v>100</v>
      </c>
      <c r="C14" s="1187" t="s">
        <v>3955</v>
      </c>
      <c r="D14" s="1187" t="s">
        <v>185</v>
      </c>
      <c r="E14" s="1187" t="s">
        <v>3042</v>
      </c>
      <c r="F14" s="1187" t="s">
        <v>3036</v>
      </c>
      <c r="G14" s="2735"/>
      <c r="H14" s="2735"/>
      <c r="I14" s="2735"/>
      <c r="J14" s="2735" t="s">
        <v>4101</v>
      </c>
      <c r="K14" s="2735"/>
      <c r="L14" s="2735"/>
      <c r="M14" s="2735"/>
      <c r="N14" s="2736"/>
    </row>
    <row r="15" spans="1:14" ht="29.25">
      <c r="A15" s="1256" t="s">
        <v>3034</v>
      </c>
      <c r="B15" s="1187" t="s">
        <v>1128</v>
      </c>
      <c r="C15" s="1187" t="s">
        <v>1826</v>
      </c>
      <c r="D15" s="1187" t="s">
        <v>185</v>
      </c>
      <c r="E15" s="1187" t="s">
        <v>3020</v>
      </c>
      <c r="F15" s="1187" t="s">
        <v>3036</v>
      </c>
      <c r="G15" s="2586"/>
      <c r="H15" s="2587"/>
      <c r="I15" s="2588"/>
      <c r="J15" s="2586" t="s">
        <v>4102</v>
      </c>
      <c r="K15" s="2587"/>
      <c r="L15" s="2587"/>
      <c r="M15" s="2587"/>
      <c r="N15" s="2734"/>
    </row>
    <row r="16" spans="1:14">
      <c r="A16" s="1256" t="s">
        <v>3034</v>
      </c>
      <c r="B16" s="1187" t="s">
        <v>4103</v>
      </c>
      <c r="C16" s="1187" t="s">
        <v>1826</v>
      </c>
      <c r="D16" s="1187" t="s">
        <v>185</v>
      </c>
      <c r="E16" s="1187" t="s">
        <v>3020</v>
      </c>
      <c r="F16" s="1187" t="s">
        <v>3036</v>
      </c>
      <c r="G16" s="2586"/>
      <c r="H16" s="2587"/>
      <c r="I16" s="2588"/>
      <c r="J16" s="2586" t="s">
        <v>4104</v>
      </c>
      <c r="K16" s="2587"/>
      <c r="L16" s="2587"/>
      <c r="M16" s="2587"/>
      <c r="N16" s="2734"/>
    </row>
    <row r="17" spans="1:14" ht="29.25">
      <c r="A17" s="1256" t="s">
        <v>3034</v>
      </c>
      <c r="B17" s="1187" t="s">
        <v>2271</v>
      </c>
      <c r="C17" s="1187" t="s">
        <v>4034</v>
      </c>
      <c r="D17" s="1187"/>
      <c r="E17" s="1187" t="s">
        <v>3020</v>
      </c>
      <c r="F17" s="1187" t="s">
        <v>3036</v>
      </c>
      <c r="G17" s="2586"/>
      <c r="H17" s="2587"/>
      <c r="I17" s="2588"/>
      <c r="J17" s="2586" t="s">
        <v>4105</v>
      </c>
      <c r="K17" s="2587"/>
      <c r="L17" s="2587"/>
      <c r="M17" s="2587"/>
      <c r="N17" s="2734"/>
    </row>
    <row r="18" spans="1:14" ht="29.25">
      <c r="A18" s="1256" t="s">
        <v>3034</v>
      </c>
      <c r="B18" s="1187" t="s">
        <v>2273</v>
      </c>
      <c r="C18" s="1187" t="s">
        <v>4034</v>
      </c>
      <c r="D18" s="1187"/>
      <c r="E18" s="1187" t="s">
        <v>3020</v>
      </c>
      <c r="F18" s="1187" t="s">
        <v>3036</v>
      </c>
      <c r="G18" s="2586"/>
      <c r="H18" s="2587"/>
      <c r="I18" s="2588"/>
      <c r="J18" s="2586" t="s">
        <v>4106</v>
      </c>
      <c r="K18" s="2587"/>
      <c r="L18" s="2587"/>
      <c r="M18" s="2587"/>
      <c r="N18" s="2734"/>
    </row>
    <row r="19" spans="1:14">
      <c r="A19" s="2690" t="s">
        <v>3046</v>
      </c>
      <c r="B19" s="2691"/>
      <c r="C19" s="2691"/>
      <c r="D19" s="2691"/>
      <c r="E19" s="2691"/>
      <c r="F19" s="2691"/>
      <c r="G19" s="2691"/>
      <c r="H19" s="2691"/>
      <c r="I19" s="2691"/>
      <c r="J19" s="2691"/>
      <c r="K19" s="2691"/>
      <c r="L19" s="2691"/>
      <c r="M19" s="2691"/>
      <c r="N19" s="2692"/>
    </row>
    <row r="20" spans="1:14">
      <c r="A20" s="2673" t="s">
        <v>3029</v>
      </c>
      <c r="B20" s="2661" t="s">
        <v>2</v>
      </c>
      <c r="C20" s="2661" t="s">
        <v>3047</v>
      </c>
      <c r="D20" s="2661" t="s">
        <v>3</v>
      </c>
      <c r="E20" s="2661" t="s">
        <v>3048</v>
      </c>
      <c r="F20" s="2661"/>
      <c r="G20" s="2661"/>
      <c r="H20" s="2661"/>
      <c r="I20" s="2661"/>
      <c r="J20" s="2661"/>
      <c r="K20" s="2661"/>
      <c r="L20" s="2661"/>
      <c r="M20" s="2661" t="s">
        <v>3049</v>
      </c>
      <c r="N20" s="2662"/>
    </row>
    <row r="21" spans="1:14">
      <c r="A21" s="2674"/>
      <c r="B21" s="2663"/>
      <c r="C21" s="2663"/>
      <c r="D21" s="2663"/>
      <c r="E21" s="1253" t="s">
        <v>2</v>
      </c>
      <c r="F21" s="1253" t="s">
        <v>178</v>
      </c>
      <c r="G21" s="1253" t="s">
        <v>3033</v>
      </c>
      <c r="H21" s="1253" t="s">
        <v>3050</v>
      </c>
      <c r="I21" s="1253" t="s">
        <v>3030</v>
      </c>
      <c r="J21" s="2663" t="s">
        <v>3</v>
      </c>
      <c r="K21" s="2663"/>
      <c r="L21" s="2663"/>
      <c r="M21" s="2663"/>
      <c r="N21" s="2700"/>
    </row>
    <row r="22" spans="1:14" ht="78" customHeight="1">
      <c r="A22" s="1222" t="s">
        <v>3051</v>
      </c>
      <c r="B22" s="1222" t="str">
        <f>B2</f>
        <v>DetallePrecio</v>
      </c>
      <c r="C22" s="1222" t="s">
        <v>3052</v>
      </c>
      <c r="D22" s="1222" t="s">
        <v>4107</v>
      </c>
      <c r="E22" s="1222"/>
      <c r="F22" s="1222"/>
      <c r="G22" s="1222"/>
      <c r="H22" s="1222"/>
      <c r="I22" s="1222"/>
      <c r="J22" s="2546"/>
      <c r="K22" s="2546"/>
      <c r="L22" s="2546"/>
      <c r="M22" s="2566"/>
      <c r="N22" s="2566"/>
    </row>
    <row r="23" spans="1:14" ht="43.5" customHeight="1">
      <c r="A23" s="2546" t="s">
        <v>3051</v>
      </c>
      <c r="B23" s="2546" t="str">
        <f>B2</f>
        <v>DetallePrecio</v>
      </c>
      <c r="C23" s="2546" t="s">
        <v>3278</v>
      </c>
      <c r="D23" s="2546" t="s">
        <v>4108</v>
      </c>
      <c r="E23" s="1222" t="s">
        <v>100</v>
      </c>
      <c r="F23" s="1222" t="s">
        <v>185</v>
      </c>
      <c r="G23" s="1222"/>
      <c r="H23" s="1222" t="s">
        <v>3281</v>
      </c>
      <c r="I23" s="1222" t="s">
        <v>3020</v>
      </c>
      <c r="J23" s="2546" t="s">
        <v>4109</v>
      </c>
      <c r="K23" s="2546"/>
      <c r="L23" s="2546"/>
      <c r="M23" s="1766"/>
      <c r="N23" s="1766"/>
    </row>
    <row r="24" spans="1:14">
      <c r="A24" s="2546"/>
      <c r="B24" s="2546"/>
      <c r="C24" s="2546"/>
      <c r="D24" s="2546"/>
      <c r="E24" s="1222" t="s">
        <v>1128</v>
      </c>
      <c r="F24" s="1222" t="s">
        <v>185</v>
      </c>
      <c r="G24" s="1222"/>
      <c r="H24" s="1222" t="s">
        <v>3281</v>
      </c>
      <c r="I24" s="1222" t="s">
        <v>3020</v>
      </c>
      <c r="J24" s="2546" t="s">
        <v>4110</v>
      </c>
      <c r="K24" s="2546"/>
      <c r="L24" s="2546"/>
      <c r="M24" s="1766"/>
      <c r="N24" s="1766"/>
    </row>
    <row r="25" spans="1:14">
      <c r="A25" s="2546"/>
      <c r="B25" s="2546"/>
      <c r="C25" s="2546"/>
      <c r="D25" s="2546"/>
      <c r="E25" s="1222" t="s">
        <v>4103</v>
      </c>
      <c r="F25" s="1222" t="s">
        <v>185</v>
      </c>
      <c r="G25" s="1222"/>
      <c r="H25" s="1222" t="s">
        <v>3281</v>
      </c>
      <c r="I25" s="1222" t="s">
        <v>3020</v>
      </c>
      <c r="J25" s="2546" t="s">
        <v>4111</v>
      </c>
      <c r="K25" s="2546"/>
      <c r="L25" s="2546"/>
      <c r="M25" s="22"/>
      <c r="N25" s="22"/>
    </row>
    <row r="26" spans="1:14">
      <c r="A26" s="2546"/>
      <c r="B26" s="2546"/>
      <c r="C26" s="2546"/>
      <c r="D26" s="2546"/>
      <c r="E26" s="1222" t="s">
        <v>2271</v>
      </c>
      <c r="F26" s="1222" t="s">
        <v>4034</v>
      </c>
      <c r="G26" s="1222"/>
      <c r="H26" s="1222" t="s">
        <v>3281</v>
      </c>
      <c r="I26" s="1222" t="s">
        <v>3020</v>
      </c>
      <c r="J26" s="2546" t="s">
        <v>4112</v>
      </c>
      <c r="K26" s="2546"/>
      <c r="L26" s="2546"/>
      <c r="M26" s="22"/>
      <c r="N26" s="22"/>
    </row>
    <row r="27" spans="1:14" ht="28.5" customHeight="1">
      <c r="A27" s="2546"/>
      <c r="B27" s="2546"/>
      <c r="C27" s="2546"/>
      <c r="D27" s="2546"/>
      <c r="E27" s="1222" t="s">
        <v>2273</v>
      </c>
      <c r="F27" s="1222" t="s">
        <v>4034</v>
      </c>
      <c r="G27" s="1222"/>
      <c r="H27" s="1222" t="s">
        <v>3281</v>
      </c>
      <c r="I27" s="1222" t="s">
        <v>3020</v>
      </c>
      <c r="J27" s="2546" t="s">
        <v>4113</v>
      </c>
      <c r="K27" s="2546"/>
      <c r="L27" s="2546"/>
      <c r="M27" s="1766"/>
      <c r="N27" s="1766"/>
    </row>
    <row r="28" spans="1:14">
      <c r="A28" s="2653" t="s">
        <v>3066</v>
      </c>
      <c r="B28" s="2654"/>
      <c r="C28" s="2654"/>
      <c r="D28" s="2654"/>
      <c r="E28" s="2654"/>
      <c r="F28" s="2654"/>
      <c r="G28" s="2654"/>
      <c r="H28" s="2654"/>
      <c r="I28" s="2654"/>
      <c r="J28" s="2654"/>
      <c r="K28" s="2654"/>
      <c r="L28" s="2654"/>
      <c r="M28" s="2654"/>
      <c r="N28" s="2701"/>
    </row>
    <row r="29" spans="1:14">
      <c r="A29" s="2657" t="s">
        <v>3029</v>
      </c>
      <c r="B29" s="2658" t="s">
        <v>2</v>
      </c>
      <c r="C29" s="2658" t="s">
        <v>3067</v>
      </c>
      <c r="D29" s="2658" t="s">
        <v>3068</v>
      </c>
      <c r="E29" s="2658" t="s">
        <v>3</v>
      </c>
      <c r="F29" s="2658" t="s">
        <v>3048</v>
      </c>
      <c r="G29" s="2658"/>
      <c r="H29" s="2658"/>
      <c r="I29" s="2658"/>
      <c r="J29" s="2658"/>
      <c r="K29" s="2658"/>
      <c r="L29" s="2658" t="s">
        <v>3069</v>
      </c>
      <c r="M29" s="2658"/>
      <c r="N29" s="2660" t="s">
        <v>3049</v>
      </c>
    </row>
    <row r="30" spans="1:14">
      <c r="A30" s="2730"/>
      <c r="B30" s="2659"/>
      <c r="C30" s="2659"/>
      <c r="D30" s="2659"/>
      <c r="E30" s="2659"/>
      <c r="F30" s="1262" t="s">
        <v>2</v>
      </c>
      <c r="G30" s="1262" t="s">
        <v>178</v>
      </c>
      <c r="H30" s="1262" t="s">
        <v>3033</v>
      </c>
      <c r="I30" s="1262" t="s">
        <v>3050</v>
      </c>
      <c r="J30" s="1262" t="s">
        <v>3030</v>
      </c>
      <c r="K30" s="1262" t="s">
        <v>3</v>
      </c>
      <c r="L30" s="1262" t="s">
        <v>178</v>
      </c>
      <c r="M30" s="1262" t="s">
        <v>3033</v>
      </c>
      <c r="N30" s="2727"/>
    </row>
    <row r="31" spans="1:14">
      <c r="A31" s="1222" t="s">
        <v>3051</v>
      </c>
      <c r="B31" s="1222" t="s">
        <v>3070</v>
      </c>
      <c r="C31" s="1222" t="s">
        <v>3071</v>
      </c>
      <c r="D31" s="1222" t="s">
        <v>3020</v>
      </c>
      <c r="E31" s="1222" t="s">
        <v>4114</v>
      </c>
      <c r="F31" s="1222"/>
      <c r="G31" s="1222"/>
      <c r="H31" s="1222"/>
      <c r="I31" s="1222"/>
      <c r="J31" s="1222"/>
      <c r="K31" s="1222"/>
      <c r="L31" s="1222" t="s">
        <v>185</v>
      </c>
      <c r="M31" s="1222"/>
      <c r="N31" s="1222"/>
    </row>
    <row r="32" spans="1:14">
      <c r="A32" s="1222" t="s">
        <v>3051</v>
      </c>
      <c r="B32" s="1222" t="s">
        <v>3073</v>
      </c>
      <c r="C32" s="1222" t="s">
        <v>3074</v>
      </c>
      <c r="D32" s="1222" t="s">
        <v>3020</v>
      </c>
      <c r="E32" s="1222" t="s">
        <v>4115</v>
      </c>
      <c r="F32" s="1222" t="s">
        <v>100</v>
      </c>
      <c r="G32" s="1222" t="s">
        <v>185</v>
      </c>
      <c r="H32" s="1222" t="s">
        <v>1620</v>
      </c>
      <c r="I32" s="1222" t="s">
        <v>3057</v>
      </c>
      <c r="J32" s="1222" t="s">
        <v>3020</v>
      </c>
      <c r="K32" s="1222"/>
      <c r="L32" s="1222" t="s">
        <v>3084</v>
      </c>
      <c r="M32" s="1222"/>
      <c r="N32" s="1222"/>
    </row>
    <row r="33" spans="1:14">
      <c r="A33" s="1222" t="s">
        <v>3051</v>
      </c>
      <c r="B33" s="1222" t="s">
        <v>4116</v>
      </c>
      <c r="C33" s="1222" t="s">
        <v>3071</v>
      </c>
      <c r="D33" s="1222" t="s">
        <v>3020</v>
      </c>
      <c r="E33" s="1222" t="s">
        <v>3501</v>
      </c>
      <c r="F33" s="1222"/>
      <c r="G33" s="1222"/>
      <c r="H33" s="1222"/>
      <c r="I33" s="1222"/>
      <c r="J33" s="1222"/>
      <c r="K33" s="1222"/>
      <c r="L33" s="1222" t="s">
        <v>185</v>
      </c>
      <c r="M33" s="1222"/>
      <c r="N33" s="1222"/>
    </row>
    <row r="34" spans="1:14" ht="29.25">
      <c r="A34" s="1222" t="s">
        <v>3051</v>
      </c>
      <c r="B34" s="1222" t="s">
        <v>4078</v>
      </c>
      <c r="C34" s="1222" t="s">
        <v>3074</v>
      </c>
      <c r="D34" s="1222" t="s">
        <v>3020</v>
      </c>
      <c r="E34" s="1222" t="s">
        <v>4117</v>
      </c>
      <c r="F34" s="1222" t="s">
        <v>1128</v>
      </c>
      <c r="G34" s="1222" t="s">
        <v>185</v>
      </c>
      <c r="H34" s="1222" t="s">
        <v>1620</v>
      </c>
      <c r="I34" s="1222" t="s">
        <v>3057</v>
      </c>
      <c r="J34" s="1222" t="s">
        <v>3020</v>
      </c>
      <c r="K34" s="1222"/>
      <c r="L34" s="1222" t="s">
        <v>3084</v>
      </c>
      <c r="M34" s="1222"/>
      <c r="N34" s="1222"/>
    </row>
    <row r="35" spans="1:14">
      <c r="A35" s="1222" t="s">
        <v>3051</v>
      </c>
      <c r="B35" s="1222" t="s">
        <v>4118</v>
      </c>
      <c r="C35" s="1222" t="s">
        <v>3071</v>
      </c>
      <c r="D35" s="1222" t="s">
        <v>3020</v>
      </c>
      <c r="E35" s="1222" t="s">
        <v>4119</v>
      </c>
      <c r="F35" s="1222"/>
      <c r="G35" s="1222"/>
      <c r="H35" s="1222"/>
      <c r="I35" s="1222"/>
      <c r="J35" s="1222"/>
      <c r="K35" s="1222"/>
      <c r="L35" s="1222" t="s">
        <v>185</v>
      </c>
      <c r="M35" s="1222"/>
      <c r="N35" s="1222"/>
    </row>
    <row r="36" spans="1:14">
      <c r="A36" s="1222" t="s">
        <v>3051</v>
      </c>
      <c r="B36" s="1222" t="s">
        <v>4120</v>
      </c>
      <c r="C36" s="1222" t="s">
        <v>3074</v>
      </c>
      <c r="D36" s="1222" t="s">
        <v>3020</v>
      </c>
      <c r="E36" s="1222" t="s">
        <v>4121</v>
      </c>
      <c r="F36" s="1222" t="s">
        <v>4103</v>
      </c>
      <c r="G36" s="1222" t="s">
        <v>185</v>
      </c>
      <c r="H36" s="1222" t="s">
        <v>1620</v>
      </c>
      <c r="I36" s="1222" t="s">
        <v>3057</v>
      </c>
      <c r="J36" s="1222" t="s">
        <v>3020</v>
      </c>
      <c r="K36" s="1222"/>
      <c r="L36" s="1222" t="s">
        <v>3084</v>
      </c>
      <c r="M36" s="1222"/>
      <c r="N36" s="1222"/>
    </row>
    <row r="37" spans="1:14">
      <c r="A37" s="1222" t="s">
        <v>3051</v>
      </c>
      <c r="B37" s="1222" t="s">
        <v>4122</v>
      </c>
      <c r="C37" s="1222" t="s">
        <v>3071</v>
      </c>
      <c r="D37" s="1222" t="s">
        <v>3020</v>
      </c>
      <c r="E37" s="1222" t="s">
        <v>4123</v>
      </c>
      <c r="F37" s="1222"/>
      <c r="G37" s="1222"/>
      <c r="H37" s="1222"/>
      <c r="I37" s="1222"/>
      <c r="J37" s="1222"/>
      <c r="K37" s="1222"/>
      <c r="L37" s="1222" t="s">
        <v>4034</v>
      </c>
      <c r="M37" s="1222"/>
      <c r="N37" s="1222"/>
    </row>
    <row r="38" spans="1:14" ht="29.25">
      <c r="A38" s="1222" t="s">
        <v>3051</v>
      </c>
      <c r="B38" s="1222" t="s">
        <v>4124</v>
      </c>
      <c r="C38" s="1222" t="s">
        <v>3074</v>
      </c>
      <c r="D38" s="1222" t="s">
        <v>3020</v>
      </c>
      <c r="E38" s="1222" t="s">
        <v>4125</v>
      </c>
      <c r="F38" s="1222" t="s">
        <v>4037</v>
      </c>
      <c r="G38" s="1222" t="s">
        <v>4034</v>
      </c>
      <c r="H38" s="1222"/>
      <c r="I38" s="1222" t="s">
        <v>3057</v>
      </c>
      <c r="J38" s="1222" t="s">
        <v>3020</v>
      </c>
      <c r="K38" s="1222"/>
      <c r="L38" s="1222" t="s">
        <v>3084</v>
      </c>
      <c r="M38" s="1222"/>
      <c r="N38" s="1222"/>
    </row>
    <row r="39" spans="1:14">
      <c r="A39" s="1222" t="s">
        <v>3051</v>
      </c>
      <c r="B39" s="1222" t="s">
        <v>4126</v>
      </c>
      <c r="C39" s="1222" t="s">
        <v>3071</v>
      </c>
      <c r="D39" s="1222" t="s">
        <v>3020</v>
      </c>
      <c r="E39" s="1222" t="s">
        <v>4127</v>
      </c>
      <c r="F39" s="1222"/>
      <c r="G39" s="1222"/>
      <c r="H39" s="1222"/>
      <c r="I39" s="1222"/>
      <c r="J39" s="1222"/>
      <c r="K39" s="1222"/>
      <c r="L39" s="1222" t="s">
        <v>4034</v>
      </c>
      <c r="M39" s="1222"/>
      <c r="N39" s="1222"/>
    </row>
    <row r="40" spans="1:14" ht="29.25">
      <c r="A40" s="1222" t="s">
        <v>3051</v>
      </c>
      <c r="B40" s="1222" t="s">
        <v>4128</v>
      </c>
      <c r="C40" s="1222" t="s">
        <v>3074</v>
      </c>
      <c r="D40" s="1222" t="s">
        <v>3020</v>
      </c>
      <c r="E40" s="1222" t="s">
        <v>4129</v>
      </c>
      <c r="F40" s="1222" t="s">
        <v>4037</v>
      </c>
      <c r="G40" s="1222" t="s">
        <v>4034</v>
      </c>
      <c r="H40" s="1222"/>
      <c r="I40" s="1222" t="s">
        <v>3057</v>
      </c>
      <c r="J40" s="1222" t="s">
        <v>3020</v>
      </c>
      <c r="K40" s="1222"/>
      <c r="L40" s="1222" t="s">
        <v>3084</v>
      </c>
      <c r="M40" s="1222"/>
      <c r="N40" s="1222"/>
    </row>
    <row r="41" spans="1:14">
      <c r="A41" s="2728" t="s">
        <v>3101</v>
      </c>
      <c r="B41" s="2645"/>
      <c r="C41" s="2645"/>
      <c r="D41" s="2645"/>
      <c r="E41" s="2645"/>
      <c r="F41" s="2645"/>
      <c r="G41" s="2645"/>
      <c r="H41" s="2645"/>
      <c r="I41" s="2645"/>
      <c r="J41" s="2645"/>
      <c r="K41" s="2645"/>
      <c r="L41" s="2645"/>
      <c r="M41" s="2645"/>
      <c r="N41" s="2729"/>
    </row>
    <row r="42" spans="1:14">
      <c r="A42" s="2647" t="s">
        <v>3029</v>
      </c>
      <c r="B42" s="2649" t="s">
        <v>2</v>
      </c>
      <c r="C42" s="2649" t="s">
        <v>3102</v>
      </c>
      <c r="D42" s="2649" t="s">
        <v>3068</v>
      </c>
      <c r="E42" s="2649" t="s">
        <v>3</v>
      </c>
      <c r="F42" s="2649" t="s">
        <v>3048</v>
      </c>
      <c r="G42" s="2649"/>
      <c r="H42" s="2649"/>
      <c r="I42" s="2649"/>
      <c r="J42" s="2649"/>
      <c r="K42" s="2649"/>
      <c r="L42" s="2649" t="s">
        <v>3069</v>
      </c>
      <c r="M42" s="2649"/>
      <c r="N42" s="2651" t="s">
        <v>3049</v>
      </c>
    </row>
    <row r="43" spans="1:14">
      <c r="A43" s="2648"/>
      <c r="B43" s="2650"/>
      <c r="C43" s="2650"/>
      <c r="D43" s="2650"/>
      <c r="E43" s="2650"/>
      <c r="F43" s="1254" t="s">
        <v>2</v>
      </c>
      <c r="G43" s="1254" t="s">
        <v>178</v>
      </c>
      <c r="H43" s="1254" t="s">
        <v>3033</v>
      </c>
      <c r="I43" s="1254" t="s">
        <v>3050</v>
      </c>
      <c r="J43" s="1254" t="s">
        <v>3030</v>
      </c>
      <c r="K43" s="1254" t="s">
        <v>3</v>
      </c>
      <c r="L43" s="1254" t="s">
        <v>178</v>
      </c>
      <c r="M43" s="1254" t="s">
        <v>3033</v>
      </c>
      <c r="N43" s="2652"/>
    </row>
    <row r="44" spans="1:14" ht="29.25">
      <c r="A44" s="963" t="s">
        <v>3051</v>
      </c>
      <c r="B44" s="963" t="s">
        <v>4130</v>
      </c>
      <c r="C44" s="963" t="s">
        <v>3036</v>
      </c>
      <c r="D44" s="963" t="s">
        <v>3020</v>
      </c>
      <c r="E44" s="1222" t="s">
        <v>4131</v>
      </c>
      <c r="F44" s="963" t="s">
        <v>3293</v>
      </c>
      <c r="G44" s="963" t="s">
        <v>58</v>
      </c>
      <c r="H44" s="963"/>
      <c r="I44" s="963" t="s">
        <v>3057</v>
      </c>
      <c r="J44" s="963" t="s">
        <v>3020</v>
      </c>
      <c r="K44" s="963"/>
      <c r="L44" s="1205" t="s">
        <v>3084</v>
      </c>
      <c r="M44" s="963"/>
      <c r="N44" s="963"/>
    </row>
    <row r="45" spans="1:14" ht="29.25">
      <c r="A45" s="963" t="s">
        <v>3051</v>
      </c>
      <c r="B45" s="963" t="s">
        <v>4132</v>
      </c>
      <c r="C45" s="963" t="s">
        <v>3036</v>
      </c>
      <c r="D45" s="963" t="s">
        <v>3020</v>
      </c>
      <c r="E45" s="1222" t="s">
        <v>4133</v>
      </c>
      <c r="F45" s="1222" t="s">
        <v>4134</v>
      </c>
      <c r="G45" s="963" t="s">
        <v>4034</v>
      </c>
      <c r="H45" s="963"/>
      <c r="I45" s="963" t="s">
        <v>3057</v>
      </c>
      <c r="J45" s="963" t="s">
        <v>3020</v>
      </c>
      <c r="K45" s="963"/>
      <c r="L45" s="1205" t="s">
        <v>3084</v>
      </c>
      <c r="M45" s="963"/>
      <c r="N45" s="963"/>
    </row>
    <row r="46" spans="1:14">
      <c r="A46" s="963" t="s">
        <v>3051</v>
      </c>
      <c r="B46" s="963" t="s">
        <v>4135</v>
      </c>
      <c r="C46" s="963" t="s">
        <v>3036</v>
      </c>
      <c r="D46" s="963" t="s">
        <v>3020</v>
      </c>
      <c r="E46" s="1222" t="s">
        <v>4136</v>
      </c>
      <c r="F46" s="963" t="s">
        <v>4097</v>
      </c>
      <c r="G46" s="963" t="s">
        <v>185</v>
      </c>
      <c r="H46" s="963"/>
      <c r="I46" s="963" t="s">
        <v>3057</v>
      </c>
      <c r="J46" s="963" t="s">
        <v>3020</v>
      </c>
      <c r="K46" s="963"/>
      <c r="L46" s="1205" t="s">
        <v>3084</v>
      </c>
      <c r="M46" s="963"/>
      <c r="N46" s="963"/>
    </row>
  </sheetData>
  <mergeCells count="68">
    <mergeCell ref="B8:D8"/>
    <mergeCell ref="B9:D9"/>
    <mergeCell ref="B10:D10"/>
    <mergeCell ref="A11:N11"/>
    <mergeCell ref="A12:A13"/>
    <mergeCell ref="B12:B13"/>
    <mergeCell ref="C12:D12"/>
    <mergeCell ref="A7:E7"/>
    <mergeCell ref="B2:E2"/>
    <mergeCell ref="B3:E3"/>
    <mergeCell ref="B4:E4"/>
    <mergeCell ref="B5:E5"/>
    <mergeCell ref="B6:E6"/>
    <mergeCell ref="E12:E13"/>
    <mergeCell ref="F12:F13"/>
    <mergeCell ref="G12:I13"/>
    <mergeCell ref="J12:N13"/>
    <mergeCell ref="J15:N15"/>
    <mergeCell ref="G14:I14"/>
    <mergeCell ref="J14:N14"/>
    <mergeCell ref="G15:I15"/>
    <mergeCell ref="B20:B21"/>
    <mergeCell ref="C20:C21"/>
    <mergeCell ref="D20:D21"/>
    <mergeCell ref="E20:L20"/>
    <mergeCell ref="M20:N21"/>
    <mergeCell ref="J21:L21"/>
    <mergeCell ref="G16:I16"/>
    <mergeCell ref="J16:N16"/>
    <mergeCell ref="A28:N28"/>
    <mergeCell ref="A29:A30"/>
    <mergeCell ref="B29:B30"/>
    <mergeCell ref="C29:C30"/>
    <mergeCell ref="D29:D30"/>
    <mergeCell ref="E29:E30"/>
    <mergeCell ref="F29:K29"/>
    <mergeCell ref="L29:M29"/>
    <mergeCell ref="N29:N30"/>
    <mergeCell ref="M24:N24"/>
    <mergeCell ref="G17:I17"/>
    <mergeCell ref="J17:N17"/>
    <mergeCell ref="A19:N19"/>
    <mergeCell ref="A20:A21"/>
    <mergeCell ref="A41:N41"/>
    <mergeCell ref="A42:A43"/>
    <mergeCell ref="B42:B43"/>
    <mergeCell ref="C42:C43"/>
    <mergeCell ref="D42:D43"/>
    <mergeCell ref="E42:E43"/>
    <mergeCell ref="F42:K42"/>
    <mergeCell ref="L42:M42"/>
    <mergeCell ref="N42:N43"/>
    <mergeCell ref="A1:C1"/>
    <mergeCell ref="J18:N18"/>
    <mergeCell ref="G18:I18"/>
    <mergeCell ref="D23:D27"/>
    <mergeCell ref="C23:C27"/>
    <mergeCell ref="B23:B27"/>
    <mergeCell ref="A23:A27"/>
    <mergeCell ref="J26:L26"/>
    <mergeCell ref="J25:L25"/>
    <mergeCell ref="J27:L27"/>
    <mergeCell ref="M27:N27"/>
    <mergeCell ref="J22:L22"/>
    <mergeCell ref="M22:N22"/>
    <mergeCell ref="J23:L23"/>
    <mergeCell ref="M23:N23"/>
    <mergeCell ref="J24:L24"/>
  </mergeCells>
  <hyperlinks>
    <hyperlink ref="A1:C1" location="'clases'!A1" display="&lt;- Volver al inicio" xr:uid="{26458667-066E-4B0A-BA1C-13F5F40DAC39}"/>
  </hyperlinks>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8A252-6CF0-4D7F-9AFE-5EDAC7B4E338}">
  <sheetPr>
    <tabColor theme="4" tint="0.79998168889431442"/>
  </sheetPr>
  <dimension ref="A1:N38"/>
  <sheetViews>
    <sheetView topLeftCell="E33" workbookViewId="0">
      <selection activeCell="L40" sqref="L40"/>
    </sheetView>
  </sheetViews>
  <sheetFormatPr defaultRowHeight="15"/>
  <cols>
    <col min="1" max="1" width="18.28515625" customWidth="1"/>
    <col min="2" max="2" width="22.5703125" customWidth="1"/>
    <col min="3" max="3" width="14.42578125" customWidth="1"/>
    <col min="4" max="4" width="20.28515625" customWidth="1"/>
    <col min="5" max="5" width="28.5703125" customWidth="1"/>
  </cols>
  <sheetData>
    <row r="1" spans="1:14">
      <c r="A1" s="2739" t="s">
        <v>3015</v>
      </c>
      <c r="B1" s="2739"/>
      <c r="C1" s="2739"/>
    </row>
    <row r="2" spans="1:14">
      <c r="A2" s="835" t="s">
        <v>60</v>
      </c>
      <c r="B2" s="2541" t="str">
        <f>Clases!A27</f>
        <v>MetodoPago</v>
      </c>
      <c r="C2" s="2541"/>
      <c r="D2" s="2541"/>
      <c r="E2" s="2542"/>
      <c r="F2" s="2"/>
      <c r="G2" s="2"/>
      <c r="H2" s="2"/>
      <c r="I2" s="2"/>
      <c r="J2" s="2"/>
      <c r="K2" s="2"/>
      <c r="L2" s="2"/>
      <c r="M2" s="2"/>
      <c r="N2" s="2"/>
    </row>
    <row r="3" spans="1:14">
      <c r="A3" s="836" t="s">
        <v>61</v>
      </c>
      <c r="B3" s="2538" t="s">
        <v>3016</v>
      </c>
      <c r="C3" s="2538"/>
      <c r="D3" s="2538"/>
      <c r="E3" s="2539"/>
      <c r="F3" s="2"/>
      <c r="G3" s="2"/>
      <c r="H3" s="2"/>
      <c r="I3" s="2"/>
      <c r="J3" s="2"/>
      <c r="K3" s="2"/>
      <c r="L3" s="2"/>
      <c r="M3" s="2"/>
      <c r="N3" s="2"/>
    </row>
    <row r="4" spans="1:14">
      <c r="A4" s="836" t="s">
        <v>150</v>
      </c>
      <c r="B4" s="2538" t="str">
        <f>Clases!C27</f>
        <v>Clase que corresponde a la informacion de cada uno de los Metodos de pago</v>
      </c>
      <c r="C4" s="2538"/>
      <c r="D4" s="2538"/>
      <c r="E4" s="2539"/>
      <c r="F4" s="2"/>
      <c r="G4" s="2"/>
      <c r="H4" s="2"/>
      <c r="I4" s="2"/>
      <c r="J4" s="2"/>
      <c r="K4" s="2"/>
      <c r="L4" s="2"/>
      <c r="M4" s="2"/>
      <c r="N4" s="2"/>
    </row>
    <row r="5" spans="1:14">
      <c r="A5" s="836" t="s">
        <v>3017</v>
      </c>
      <c r="B5" s="2538" t="s">
        <v>3114</v>
      </c>
      <c r="C5" s="2538"/>
      <c r="D5" s="2538"/>
      <c r="E5" s="2539"/>
      <c r="F5" s="2"/>
      <c r="G5" s="2"/>
      <c r="H5" s="2"/>
      <c r="I5" s="2"/>
      <c r="J5" s="2"/>
      <c r="K5" s="2"/>
      <c r="L5" s="2"/>
      <c r="M5" s="2"/>
      <c r="N5" s="2"/>
    </row>
    <row r="6" spans="1:14">
      <c r="A6" s="836" t="s">
        <v>3019</v>
      </c>
      <c r="B6" s="2538" t="s">
        <v>3020</v>
      </c>
      <c r="C6" s="2538"/>
      <c r="D6" s="2538"/>
      <c r="E6" s="2539"/>
      <c r="F6" s="2"/>
      <c r="G6" s="2"/>
      <c r="H6" s="2"/>
      <c r="I6" s="2"/>
      <c r="J6" s="2"/>
      <c r="K6" s="2"/>
      <c r="L6" s="2"/>
      <c r="M6" s="2"/>
      <c r="N6" s="2"/>
    </row>
    <row r="7" spans="1:14">
      <c r="A7" s="2675" t="s">
        <v>3021</v>
      </c>
      <c r="B7" s="2676"/>
      <c r="C7" s="2676"/>
      <c r="D7" s="2676"/>
      <c r="E7" s="2677"/>
      <c r="F7" s="837"/>
      <c r="G7" s="837"/>
      <c r="H7" s="837"/>
      <c r="I7" s="837"/>
      <c r="J7" s="837"/>
      <c r="K7" s="837"/>
      <c r="L7" s="837"/>
      <c r="M7" s="837"/>
      <c r="N7" s="837"/>
    </row>
    <row r="8" spans="1:14">
      <c r="A8" s="838" t="s">
        <v>3022</v>
      </c>
      <c r="B8" s="2676" t="s">
        <v>3023</v>
      </c>
      <c r="C8" s="2676"/>
      <c r="D8" s="2676"/>
      <c r="E8" s="839" t="s">
        <v>3024</v>
      </c>
      <c r="F8" s="837"/>
      <c r="G8" s="837"/>
      <c r="H8" s="837"/>
      <c r="I8" s="837"/>
      <c r="J8" s="837"/>
      <c r="K8" s="837"/>
      <c r="L8" s="837"/>
      <c r="M8" s="837"/>
      <c r="N8" s="837"/>
    </row>
    <row r="9" spans="1:14">
      <c r="A9" s="823" t="s">
        <v>3954</v>
      </c>
      <c r="B9" s="2538" t="s">
        <v>3026</v>
      </c>
      <c r="C9" s="2538"/>
      <c r="D9" s="2538"/>
      <c r="E9" s="824" t="s">
        <v>16</v>
      </c>
      <c r="F9" s="2"/>
      <c r="G9" s="2"/>
      <c r="H9" s="2"/>
      <c r="I9" s="2"/>
      <c r="J9" s="2"/>
      <c r="K9" s="2"/>
      <c r="L9" s="2"/>
      <c r="M9" s="2"/>
      <c r="N9" s="2"/>
    </row>
    <row r="10" spans="1:14">
      <c r="A10" s="2678" t="s">
        <v>170</v>
      </c>
      <c r="B10" s="2679"/>
      <c r="C10" s="2679"/>
      <c r="D10" s="2679"/>
      <c r="E10" s="2679"/>
      <c r="F10" s="2679"/>
      <c r="G10" s="2679"/>
      <c r="H10" s="2679"/>
      <c r="I10" s="2679"/>
      <c r="J10" s="2679"/>
      <c r="K10" s="2679"/>
      <c r="L10" s="2679"/>
      <c r="M10" s="2679"/>
      <c r="N10" s="2680"/>
    </row>
    <row r="11" spans="1:14">
      <c r="A11" s="2671" t="s">
        <v>3029</v>
      </c>
      <c r="B11" s="2664" t="s">
        <v>2</v>
      </c>
      <c r="C11" s="2664" t="s">
        <v>178</v>
      </c>
      <c r="D11" s="2664"/>
      <c r="E11" s="2664" t="s">
        <v>3030</v>
      </c>
      <c r="F11" s="2664" t="s">
        <v>3031</v>
      </c>
      <c r="G11" s="2664" t="s">
        <v>140</v>
      </c>
      <c r="H11" s="2664"/>
      <c r="I11" s="2664"/>
      <c r="J11" s="2664" t="s">
        <v>3032</v>
      </c>
      <c r="K11" s="2664"/>
      <c r="L11" s="2664"/>
      <c r="M11" s="2664"/>
      <c r="N11" s="2666"/>
    </row>
    <row r="12" spans="1:14">
      <c r="A12" s="2671"/>
      <c r="B12" s="2664"/>
      <c r="C12" s="840" t="s">
        <v>178</v>
      </c>
      <c r="D12" s="840" t="s">
        <v>3033</v>
      </c>
      <c r="E12" s="2664"/>
      <c r="F12" s="2664"/>
      <c r="G12" s="2664"/>
      <c r="H12" s="2664"/>
      <c r="I12" s="2664"/>
      <c r="J12" s="2664"/>
      <c r="K12" s="2664"/>
      <c r="L12" s="2664"/>
      <c r="M12" s="2664"/>
      <c r="N12" s="2666"/>
    </row>
    <row r="13" spans="1:14">
      <c r="A13" s="1256" t="s">
        <v>3034</v>
      </c>
      <c r="B13" s="1187" t="s">
        <v>100</v>
      </c>
      <c r="C13" s="1187" t="s">
        <v>3955</v>
      </c>
      <c r="D13" s="1187" t="s">
        <v>185</v>
      </c>
      <c r="E13" s="1187" t="s">
        <v>3042</v>
      </c>
      <c r="F13" s="1187" t="s">
        <v>3036</v>
      </c>
      <c r="G13" s="2735"/>
      <c r="H13" s="2735"/>
      <c r="I13" s="2735"/>
      <c r="J13" s="2735" t="s">
        <v>4137</v>
      </c>
      <c r="K13" s="2735"/>
      <c r="L13" s="2735"/>
      <c r="M13" s="2735"/>
      <c r="N13" s="2736"/>
    </row>
    <row r="14" spans="1:14" ht="33" customHeight="1">
      <c r="A14" s="1256" t="s">
        <v>3034</v>
      </c>
      <c r="B14" s="1187" t="s">
        <v>3122</v>
      </c>
      <c r="C14" s="1187" t="s">
        <v>3038</v>
      </c>
      <c r="D14" s="1187"/>
      <c r="E14" s="1187" t="s">
        <v>3020</v>
      </c>
      <c r="F14" s="1187" t="s">
        <v>3036</v>
      </c>
      <c r="G14" s="2586"/>
      <c r="H14" s="2587"/>
      <c r="I14" s="2588"/>
      <c r="J14" s="2586" t="s">
        <v>4138</v>
      </c>
      <c r="K14" s="2587"/>
      <c r="L14" s="2587"/>
      <c r="M14" s="2587"/>
      <c r="N14" s="2734"/>
    </row>
    <row r="15" spans="1:14" ht="28.5" customHeight="1">
      <c r="A15" s="1256" t="s">
        <v>3034</v>
      </c>
      <c r="B15" s="1187" t="s">
        <v>3094</v>
      </c>
      <c r="C15" s="1187" t="s">
        <v>2490</v>
      </c>
      <c r="D15" s="1187"/>
      <c r="E15" s="1187" t="s">
        <v>3020</v>
      </c>
      <c r="F15" s="1187" t="s">
        <v>3036</v>
      </c>
      <c r="G15" s="2586"/>
      <c r="H15" s="2587"/>
      <c r="I15" s="2588"/>
      <c r="J15" s="2586" t="s">
        <v>4139</v>
      </c>
      <c r="K15" s="2587"/>
      <c r="L15" s="2587"/>
      <c r="M15" s="2587"/>
      <c r="N15" s="2734"/>
    </row>
    <row r="16" spans="1:14">
      <c r="A16" s="2690" t="s">
        <v>3046</v>
      </c>
      <c r="B16" s="2691"/>
      <c r="C16" s="2691"/>
      <c r="D16" s="2691"/>
      <c r="E16" s="2691"/>
      <c r="F16" s="2691"/>
      <c r="G16" s="2691"/>
      <c r="H16" s="2691"/>
      <c r="I16" s="2691"/>
      <c r="J16" s="2691"/>
      <c r="K16" s="2691"/>
      <c r="L16" s="2691"/>
      <c r="M16" s="2691"/>
      <c r="N16" s="2692"/>
    </row>
    <row r="17" spans="1:14">
      <c r="A17" s="2673" t="s">
        <v>3029</v>
      </c>
      <c r="B17" s="2661" t="s">
        <v>2</v>
      </c>
      <c r="C17" s="2661" t="s">
        <v>3047</v>
      </c>
      <c r="D17" s="2661" t="s">
        <v>3</v>
      </c>
      <c r="E17" s="2661" t="s">
        <v>3048</v>
      </c>
      <c r="F17" s="2661"/>
      <c r="G17" s="2661"/>
      <c r="H17" s="2661"/>
      <c r="I17" s="2661"/>
      <c r="J17" s="2661"/>
      <c r="K17" s="2661"/>
      <c r="L17" s="2661"/>
      <c r="M17" s="2661" t="s">
        <v>3049</v>
      </c>
      <c r="N17" s="2662"/>
    </row>
    <row r="18" spans="1:14">
      <c r="A18" s="2674"/>
      <c r="B18" s="2663"/>
      <c r="C18" s="2663"/>
      <c r="D18" s="2663"/>
      <c r="E18" s="1253" t="s">
        <v>2</v>
      </c>
      <c r="F18" s="1253" t="s">
        <v>178</v>
      </c>
      <c r="G18" s="1253" t="s">
        <v>3033</v>
      </c>
      <c r="H18" s="1253" t="s">
        <v>3050</v>
      </c>
      <c r="I18" s="1253" t="s">
        <v>3030</v>
      </c>
      <c r="J18" s="2663" t="s">
        <v>3</v>
      </c>
      <c r="K18" s="2663"/>
      <c r="L18" s="2663"/>
      <c r="M18" s="2663"/>
      <c r="N18" s="2700"/>
    </row>
    <row r="19" spans="1:14" ht="77.25" customHeight="1">
      <c r="A19" s="55" t="s">
        <v>3051</v>
      </c>
      <c r="B19" s="55" t="str">
        <f>B2</f>
        <v>MetodoPago</v>
      </c>
      <c r="C19" s="55" t="s">
        <v>3052</v>
      </c>
      <c r="D19" s="55" t="s">
        <v>3961</v>
      </c>
      <c r="E19" s="55"/>
      <c r="F19" s="55"/>
      <c r="G19" s="55"/>
      <c r="H19" s="55"/>
      <c r="I19" s="55"/>
      <c r="J19" s="2547"/>
      <c r="K19" s="2547"/>
      <c r="L19" s="2547"/>
      <c r="M19" s="2566"/>
      <c r="N19" s="2566"/>
    </row>
    <row r="20" spans="1:14" ht="31.5" customHeight="1">
      <c r="A20" s="2547" t="s">
        <v>3051</v>
      </c>
      <c r="B20" s="2547" t="str">
        <f>B2</f>
        <v>MetodoPago</v>
      </c>
      <c r="C20" s="2547" t="s">
        <v>3278</v>
      </c>
      <c r="D20" s="2547" t="s">
        <v>4140</v>
      </c>
      <c r="E20" s="55" t="s">
        <v>100</v>
      </c>
      <c r="F20" s="55" t="s">
        <v>185</v>
      </c>
      <c r="G20" s="55" t="s">
        <v>1620</v>
      </c>
      <c r="H20" s="55" t="s">
        <v>3281</v>
      </c>
      <c r="I20" s="55" t="s">
        <v>3020</v>
      </c>
      <c r="J20" s="2547" t="s">
        <v>4137</v>
      </c>
      <c r="K20" s="2547"/>
      <c r="L20" s="2547"/>
      <c r="M20" s="2379"/>
      <c r="N20" s="2381"/>
    </row>
    <row r="21" spans="1:14" ht="29.25" customHeight="1">
      <c r="A21" s="2547"/>
      <c r="B21" s="2547"/>
      <c r="C21" s="2547"/>
      <c r="D21" s="2547"/>
      <c r="E21" s="55" t="s">
        <v>3122</v>
      </c>
      <c r="F21" s="55" t="s">
        <v>3056</v>
      </c>
      <c r="G21" s="55"/>
      <c r="H21" s="55" t="s">
        <v>3281</v>
      </c>
      <c r="I21" s="55" t="s">
        <v>3020</v>
      </c>
      <c r="J21" s="2547" t="s">
        <v>4141</v>
      </c>
      <c r="K21" s="2547"/>
      <c r="L21" s="2547"/>
      <c r="M21" s="2379"/>
      <c r="N21" s="2381"/>
    </row>
    <row r="22" spans="1:14" ht="44.25" customHeight="1">
      <c r="A22" s="2547"/>
      <c r="B22" s="2547"/>
      <c r="C22" s="2547"/>
      <c r="D22" s="2547"/>
      <c r="E22" s="55" t="s">
        <v>3094</v>
      </c>
      <c r="F22" s="55" t="s">
        <v>3105</v>
      </c>
      <c r="G22" s="55"/>
      <c r="H22" s="55" t="s">
        <v>3281</v>
      </c>
      <c r="I22" s="55" t="s">
        <v>3020</v>
      </c>
      <c r="J22" s="2547" t="s">
        <v>4142</v>
      </c>
      <c r="K22" s="2547"/>
      <c r="L22" s="2547"/>
      <c r="M22" s="2379"/>
      <c r="N22" s="2381"/>
    </row>
    <row r="23" spans="1:14">
      <c r="A23" s="2653" t="s">
        <v>3066</v>
      </c>
      <c r="B23" s="2654"/>
      <c r="C23" s="2654"/>
      <c r="D23" s="2654"/>
      <c r="E23" s="2654"/>
      <c r="F23" s="2654"/>
      <c r="G23" s="2654"/>
      <c r="H23" s="2654"/>
      <c r="I23" s="2654"/>
      <c r="J23" s="2654"/>
      <c r="K23" s="2654"/>
      <c r="L23" s="2654"/>
      <c r="M23" s="2654"/>
      <c r="N23" s="2701"/>
    </row>
    <row r="24" spans="1:14">
      <c r="A24" s="2657" t="s">
        <v>3029</v>
      </c>
      <c r="B24" s="2658" t="s">
        <v>2</v>
      </c>
      <c r="C24" s="2658" t="s">
        <v>3067</v>
      </c>
      <c r="D24" s="2658" t="s">
        <v>3068</v>
      </c>
      <c r="E24" s="2658" t="s">
        <v>3</v>
      </c>
      <c r="F24" s="2658" t="s">
        <v>3048</v>
      </c>
      <c r="G24" s="2658"/>
      <c r="H24" s="2658"/>
      <c r="I24" s="2658"/>
      <c r="J24" s="2658"/>
      <c r="K24" s="2658"/>
      <c r="L24" s="2658" t="s">
        <v>3069</v>
      </c>
      <c r="M24" s="2658"/>
      <c r="N24" s="2660" t="s">
        <v>3049</v>
      </c>
    </row>
    <row r="25" spans="1:14">
      <c r="A25" s="2730"/>
      <c r="B25" s="2659"/>
      <c r="C25" s="2659"/>
      <c r="D25" s="2659"/>
      <c r="E25" s="2659"/>
      <c r="F25" s="1262" t="s">
        <v>2</v>
      </c>
      <c r="G25" s="1262" t="s">
        <v>178</v>
      </c>
      <c r="H25" s="1262" t="s">
        <v>3033</v>
      </c>
      <c r="I25" s="1262" t="s">
        <v>3050</v>
      </c>
      <c r="J25" s="1262" t="s">
        <v>3030</v>
      </c>
      <c r="K25" s="1262" t="s">
        <v>3</v>
      </c>
      <c r="L25" s="1262" t="s">
        <v>178</v>
      </c>
      <c r="M25" s="1262" t="s">
        <v>3033</v>
      </c>
      <c r="N25" s="2727"/>
    </row>
    <row r="26" spans="1:14" ht="36.75" customHeight="1">
      <c r="A26" s="55" t="s">
        <v>3051</v>
      </c>
      <c r="B26" s="55" t="s">
        <v>3070</v>
      </c>
      <c r="C26" s="55" t="s">
        <v>3071</v>
      </c>
      <c r="D26" s="55" t="s">
        <v>3020</v>
      </c>
      <c r="E26" s="111" t="s">
        <v>4143</v>
      </c>
      <c r="F26" s="55"/>
      <c r="G26" s="55"/>
      <c r="H26" s="55"/>
      <c r="I26" s="55"/>
      <c r="J26" s="55"/>
      <c r="K26" s="55"/>
      <c r="L26" s="55" t="s">
        <v>185</v>
      </c>
      <c r="M26" s="55"/>
      <c r="N26" s="55"/>
    </row>
    <row r="27" spans="1:14" ht="40.5" customHeight="1">
      <c r="A27" s="55" t="s">
        <v>3051</v>
      </c>
      <c r="B27" s="55" t="s">
        <v>3073</v>
      </c>
      <c r="C27" s="55" t="s">
        <v>3074</v>
      </c>
      <c r="D27" s="55" t="s">
        <v>3020</v>
      </c>
      <c r="E27" s="111" t="s">
        <v>4144</v>
      </c>
      <c r="F27" s="55" t="s">
        <v>100</v>
      </c>
      <c r="G27" s="55" t="s">
        <v>185</v>
      </c>
      <c r="H27" s="55" t="s">
        <v>1620</v>
      </c>
      <c r="I27" s="55" t="s">
        <v>3057</v>
      </c>
      <c r="J27" s="55" t="s">
        <v>3020</v>
      </c>
      <c r="K27" s="55"/>
      <c r="L27" s="55" t="s">
        <v>3084</v>
      </c>
      <c r="M27" s="55"/>
      <c r="N27" s="55"/>
    </row>
    <row r="28" spans="1:14" ht="25.5" customHeight="1">
      <c r="A28" s="55" t="s">
        <v>3051</v>
      </c>
      <c r="B28" s="55" t="s">
        <v>3134</v>
      </c>
      <c r="C28" s="55" t="s">
        <v>3071</v>
      </c>
      <c r="D28" s="55" t="s">
        <v>3020</v>
      </c>
      <c r="E28" s="111" t="s">
        <v>4145</v>
      </c>
      <c r="F28" s="55"/>
      <c r="G28" s="55"/>
      <c r="H28" s="55"/>
      <c r="I28" s="55"/>
      <c r="J28" s="55"/>
      <c r="K28" s="55"/>
      <c r="L28" s="55" t="s">
        <v>3056</v>
      </c>
      <c r="M28" s="55"/>
      <c r="N28" s="55"/>
    </row>
    <row r="29" spans="1:14" ht="31.5" customHeight="1">
      <c r="A29" s="55" t="s">
        <v>3051</v>
      </c>
      <c r="B29" s="55" t="s">
        <v>3136</v>
      </c>
      <c r="C29" s="55" t="s">
        <v>3074</v>
      </c>
      <c r="D29" s="55" t="s">
        <v>3020</v>
      </c>
      <c r="E29" s="111" t="s">
        <v>4146</v>
      </c>
      <c r="F29" s="55" t="s">
        <v>3122</v>
      </c>
      <c r="G29" s="55" t="s">
        <v>3056</v>
      </c>
      <c r="H29" s="55"/>
      <c r="I29" s="55" t="s">
        <v>3057</v>
      </c>
      <c r="J29" s="55" t="s">
        <v>3020</v>
      </c>
      <c r="K29" s="55"/>
      <c r="L29" s="55" t="s">
        <v>3084</v>
      </c>
      <c r="M29" s="55"/>
      <c r="N29" s="55"/>
    </row>
    <row r="30" spans="1:14" ht="23.25" customHeight="1">
      <c r="A30" s="55" t="s">
        <v>3051</v>
      </c>
      <c r="B30" s="55" t="s">
        <v>4147</v>
      </c>
      <c r="C30" s="55" t="s">
        <v>3071</v>
      </c>
      <c r="D30" s="44" t="s">
        <v>3020</v>
      </c>
      <c r="E30" s="111" t="s">
        <v>4148</v>
      </c>
      <c r="F30" s="55"/>
      <c r="G30" s="55"/>
      <c r="H30" s="55"/>
      <c r="I30" s="55"/>
      <c r="J30" s="55"/>
      <c r="K30" s="55"/>
      <c r="L30" s="55" t="s">
        <v>2490</v>
      </c>
      <c r="M30" s="55"/>
      <c r="N30" s="55"/>
    </row>
    <row r="31" spans="1:14" ht="32.25" customHeight="1">
      <c r="A31" s="55" t="s">
        <v>3051</v>
      </c>
      <c r="B31" s="55" t="s">
        <v>4149</v>
      </c>
      <c r="C31" s="55" t="s">
        <v>3074</v>
      </c>
      <c r="D31" s="55" t="s">
        <v>3020</v>
      </c>
      <c r="E31" s="111" t="s">
        <v>4150</v>
      </c>
      <c r="F31" s="55" t="s">
        <v>3094</v>
      </c>
      <c r="G31" s="55" t="s">
        <v>3105</v>
      </c>
      <c r="H31" s="55"/>
      <c r="I31" s="55" t="s">
        <v>3057</v>
      </c>
      <c r="J31" s="55" t="s">
        <v>3020</v>
      </c>
      <c r="K31" s="55"/>
      <c r="L31" s="55" t="s">
        <v>3084</v>
      </c>
      <c r="M31" s="55"/>
      <c r="N31" s="55"/>
    </row>
    <row r="32" spans="1:14">
      <c r="A32" s="2728" t="s">
        <v>3101</v>
      </c>
      <c r="B32" s="2645"/>
      <c r="C32" s="2645"/>
      <c r="D32" s="2645"/>
      <c r="E32" s="2645"/>
      <c r="F32" s="2645"/>
      <c r="G32" s="2645"/>
      <c r="H32" s="2645"/>
      <c r="I32" s="2645"/>
      <c r="J32" s="2645"/>
      <c r="K32" s="2645"/>
      <c r="L32" s="2645"/>
      <c r="M32" s="2645"/>
      <c r="N32" s="2729"/>
    </row>
    <row r="33" spans="1:14">
      <c r="A33" s="2647" t="s">
        <v>3029</v>
      </c>
      <c r="B33" s="2649" t="s">
        <v>2</v>
      </c>
      <c r="C33" s="2649" t="s">
        <v>3102</v>
      </c>
      <c r="D33" s="2649" t="s">
        <v>3068</v>
      </c>
      <c r="E33" s="2649" t="s">
        <v>3</v>
      </c>
      <c r="F33" s="2649" t="s">
        <v>3048</v>
      </c>
      <c r="G33" s="2649"/>
      <c r="H33" s="2649"/>
      <c r="I33" s="2649"/>
      <c r="J33" s="2649"/>
      <c r="K33" s="2649"/>
      <c r="L33" s="2649" t="s">
        <v>3069</v>
      </c>
      <c r="M33" s="2649"/>
      <c r="N33" s="2651" t="s">
        <v>3049</v>
      </c>
    </row>
    <row r="34" spans="1:14">
      <c r="A34" s="2648"/>
      <c r="B34" s="2650"/>
      <c r="C34" s="2650"/>
      <c r="D34" s="2650"/>
      <c r="E34" s="2650"/>
      <c r="F34" s="1254" t="s">
        <v>2</v>
      </c>
      <c r="G34" s="1254" t="s">
        <v>178</v>
      </c>
      <c r="H34" s="1254" t="s">
        <v>3033</v>
      </c>
      <c r="I34" s="1254" t="s">
        <v>3050</v>
      </c>
      <c r="J34" s="1254" t="s">
        <v>3030</v>
      </c>
      <c r="K34" s="1254" t="s">
        <v>3</v>
      </c>
      <c r="L34" s="1254" t="s">
        <v>178</v>
      </c>
      <c r="M34" s="1254" t="s">
        <v>3033</v>
      </c>
      <c r="N34" s="2652"/>
    </row>
    <row r="35" spans="1:14" ht="29.25">
      <c r="A35" s="55" t="s">
        <v>3051</v>
      </c>
      <c r="B35" s="55" t="s">
        <v>4151</v>
      </c>
      <c r="C35" s="55" t="s">
        <v>3036</v>
      </c>
      <c r="D35" s="55" t="s">
        <v>3020</v>
      </c>
      <c r="E35" s="55" t="s">
        <v>4152</v>
      </c>
      <c r="F35" s="55" t="s">
        <v>3537</v>
      </c>
      <c r="G35" s="55" t="s">
        <v>56</v>
      </c>
      <c r="H35" s="55"/>
      <c r="I35" s="55" t="s">
        <v>3057</v>
      </c>
      <c r="J35" s="55" t="s">
        <v>3020</v>
      </c>
      <c r="K35" s="55"/>
      <c r="L35" s="55" t="s">
        <v>3084</v>
      </c>
      <c r="M35" s="55"/>
      <c r="N35" s="55"/>
    </row>
    <row r="36" spans="1:14" ht="29.25">
      <c r="A36" s="55" t="s">
        <v>3051</v>
      </c>
      <c r="B36" s="55" t="s">
        <v>4153</v>
      </c>
      <c r="C36" s="55" t="s">
        <v>3036</v>
      </c>
      <c r="D36" s="55" t="s">
        <v>3020</v>
      </c>
      <c r="E36" s="55" t="s">
        <v>4154</v>
      </c>
      <c r="F36" s="55" t="s">
        <v>4155</v>
      </c>
      <c r="G36" s="55" t="s">
        <v>185</v>
      </c>
      <c r="H36" s="55"/>
      <c r="I36" s="55" t="s">
        <v>3057</v>
      </c>
      <c r="J36" s="55" t="s">
        <v>3020</v>
      </c>
      <c r="K36" s="55"/>
      <c r="L36" s="55" t="s">
        <v>3084</v>
      </c>
      <c r="M36" s="55"/>
      <c r="N36" s="55"/>
    </row>
    <row r="37" spans="1:14" ht="43.5">
      <c r="A37" s="55" t="s">
        <v>3051</v>
      </c>
      <c r="B37" s="55" t="s">
        <v>4156</v>
      </c>
      <c r="C37" s="55" t="s">
        <v>3036</v>
      </c>
      <c r="D37" s="55" t="s">
        <v>3020</v>
      </c>
      <c r="E37" s="55" t="s">
        <v>4157</v>
      </c>
      <c r="F37" s="55" t="s">
        <v>4155</v>
      </c>
      <c r="G37" s="55" t="s">
        <v>185</v>
      </c>
      <c r="H37" s="55"/>
      <c r="I37" s="55" t="s">
        <v>3057</v>
      </c>
      <c r="J37" s="55" t="s">
        <v>3020</v>
      </c>
      <c r="K37" s="55"/>
      <c r="L37" s="55" t="s">
        <v>3084</v>
      </c>
      <c r="M37" s="55"/>
      <c r="N37" s="55"/>
    </row>
    <row r="38" spans="1:14" ht="43.5">
      <c r="A38" s="55" t="s">
        <v>3051</v>
      </c>
      <c r="B38" s="55" t="s">
        <v>4158</v>
      </c>
      <c r="C38" s="55" t="s">
        <v>3036</v>
      </c>
      <c r="D38" s="55" t="s">
        <v>3020</v>
      </c>
      <c r="E38" s="55" t="s">
        <v>4159</v>
      </c>
      <c r="F38" s="55"/>
      <c r="G38" s="55"/>
      <c r="H38" s="55"/>
      <c r="I38" s="55"/>
      <c r="J38" s="55"/>
      <c r="K38" s="55"/>
      <c r="L38" s="55" t="s">
        <v>4160</v>
      </c>
      <c r="M38" s="55"/>
      <c r="N38" s="55"/>
    </row>
  </sheetData>
  <mergeCells count="61">
    <mergeCell ref="A7:E7"/>
    <mergeCell ref="B2:E2"/>
    <mergeCell ref="B3:E3"/>
    <mergeCell ref="B4:E4"/>
    <mergeCell ref="B5:E5"/>
    <mergeCell ref="B6:E6"/>
    <mergeCell ref="G15:I15"/>
    <mergeCell ref="J15:N15"/>
    <mergeCell ref="B8:D8"/>
    <mergeCell ref="B9:D9"/>
    <mergeCell ref="A10:N10"/>
    <mergeCell ref="A11:A12"/>
    <mergeCell ref="B11:B12"/>
    <mergeCell ref="C11:D11"/>
    <mergeCell ref="E11:E12"/>
    <mergeCell ref="F11:F12"/>
    <mergeCell ref="G11:I12"/>
    <mergeCell ref="J11:N12"/>
    <mergeCell ref="G13:I13"/>
    <mergeCell ref="J13:N13"/>
    <mergeCell ref="G14:I14"/>
    <mergeCell ref="J14:N14"/>
    <mergeCell ref="A16:N16"/>
    <mergeCell ref="A17:A18"/>
    <mergeCell ref="B17:B18"/>
    <mergeCell ref="C17:C18"/>
    <mergeCell ref="D17:D18"/>
    <mergeCell ref="E17:L17"/>
    <mergeCell ref="M17:N18"/>
    <mergeCell ref="J18:L18"/>
    <mergeCell ref="J19:L19"/>
    <mergeCell ref="M19:N19"/>
    <mergeCell ref="A20:A22"/>
    <mergeCell ref="B20:B22"/>
    <mergeCell ref="C20:C22"/>
    <mergeCell ref="D20:D22"/>
    <mergeCell ref="J20:L20"/>
    <mergeCell ref="M20:N20"/>
    <mergeCell ref="J21:L21"/>
    <mergeCell ref="M21:N21"/>
    <mergeCell ref="C24:C25"/>
    <mergeCell ref="D24:D25"/>
    <mergeCell ref="E24:E25"/>
    <mergeCell ref="F24:K24"/>
    <mergeCell ref="L24:M24"/>
    <mergeCell ref="A1:C1"/>
    <mergeCell ref="N24:N25"/>
    <mergeCell ref="A32:N32"/>
    <mergeCell ref="A33:A34"/>
    <mergeCell ref="B33:B34"/>
    <mergeCell ref="C33:C34"/>
    <mergeCell ref="D33:D34"/>
    <mergeCell ref="E33:E34"/>
    <mergeCell ref="F33:K33"/>
    <mergeCell ref="L33:M33"/>
    <mergeCell ref="N33:N34"/>
    <mergeCell ref="J22:L22"/>
    <mergeCell ref="M22:N22"/>
    <mergeCell ref="A23:N23"/>
    <mergeCell ref="A24:A25"/>
    <mergeCell ref="B24:B25"/>
  </mergeCells>
  <hyperlinks>
    <hyperlink ref="A1:C1" location="'clases'!A1" display="&lt;- Volver al inicio" xr:uid="{A11E7744-7DC6-4ED2-9225-AE2BDD1C66F0}"/>
  </hyperlinks>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0A4C9A-670F-4443-9B30-3FCE7DB606FC}">
  <sheetPr>
    <tabColor theme="4" tint="0.79998168889431442"/>
  </sheetPr>
  <dimension ref="A1:N49"/>
  <sheetViews>
    <sheetView workbookViewId="0">
      <selection sqref="A1:C1"/>
    </sheetView>
  </sheetViews>
  <sheetFormatPr defaultRowHeight="15"/>
  <cols>
    <col min="1" max="1" width="20" customWidth="1"/>
    <col min="2" max="2" width="24.42578125" customWidth="1"/>
    <col min="3" max="3" width="15.28515625" customWidth="1"/>
    <col min="4" max="4" width="18" customWidth="1"/>
    <col min="5" max="5" width="30.140625" customWidth="1"/>
    <col min="7" max="7" width="17.7109375" customWidth="1"/>
    <col min="12" max="12" width="11" customWidth="1"/>
    <col min="14" max="14" width="15.42578125" customWidth="1"/>
  </cols>
  <sheetData>
    <row r="1" spans="1:14">
      <c r="A1" s="2739" t="s">
        <v>3015</v>
      </c>
      <c r="B1" s="2739"/>
      <c r="C1" s="2739"/>
    </row>
    <row r="2" spans="1:14">
      <c r="A2" s="835" t="s">
        <v>60</v>
      </c>
      <c r="B2" s="2541" t="str">
        <f>Clases!A28</f>
        <v>Factura</v>
      </c>
      <c r="C2" s="2541"/>
      <c r="D2" s="2541"/>
      <c r="E2" s="2542"/>
      <c r="F2" s="2"/>
      <c r="G2" s="2"/>
      <c r="H2" s="2"/>
      <c r="I2" s="2"/>
      <c r="J2" s="2"/>
      <c r="K2" s="2"/>
      <c r="L2" s="2"/>
      <c r="M2" s="2"/>
      <c r="N2" s="2"/>
    </row>
    <row r="3" spans="1:14">
      <c r="A3" s="836" t="s">
        <v>61</v>
      </c>
      <c r="B3" s="2538" t="s">
        <v>3016</v>
      </c>
      <c r="C3" s="2538"/>
      <c r="D3" s="2538"/>
      <c r="E3" s="2539"/>
      <c r="F3" s="2"/>
      <c r="G3" s="2"/>
      <c r="H3" s="2"/>
      <c r="I3" s="2"/>
      <c r="J3" s="2"/>
      <c r="K3" s="2"/>
      <c r="L3" s="2"/>
      <c r="M3" s="2"/>
      <c r="N3" s="2"/>
    </row>
    <row r="4" spans="1:14">
      <c r="A4" s="836" t="s">
        <v>150</v>
      </c>
      <c r="B4" s="2538" t="str">
        <f>Clases!C28</f>
        <v>Clase que corresponde a la informacion de cada uno de las facturas</v>
      </c>
      <c r="C4" s="2538"/>
      <c r="D4" s="2538"/>
      <c r="E4" s="2539"/>
      <c r="F4" s="2"/>
      <c r="G4" s="2"/>
      <c r="H4" s="2"/>
      <c r="I4" s="2"/>
      <c r="J4" s="2"/>
      <c r="K4" s="2"/>
      <c r="L4" s="2"/>
      <c r="M4" s="2"/>
      <c r="N4" s="2"/>
    </row>
    <row r="5" spans="1:14">
      <c r="A5" s="836" t="s">
        <v>3017</v>
      </c>
      <c r="B5" s="2538" t="s">
        <v>3114</v>
      </c>
      <c r="C5" s="2538"/>
      <c r="D5" s="2538"/>
      <c r="E5" s="2539"/>
      <c r="F5" s="2"/>
      <c r="G5" s="2"/>
      <c r="H5" s="2"/>
      <c r="I5" s="2"/>
      <c r="J5" s="2"/>
      <c r="K5" s="2"/>
      <c r="L5" s="2"/>
      <c r="M5" s="2"/>
      <c r="N5" s="2"/>
    </row>
    <row r="6" spans="1:14">
      <c r="A6" s="836" t="s">
        <v>3019</v>
      </c>
      <c r="B6" s="2538" t="s">
        <v>3020</v>
      </c>
      <c r="C6" s="2538"/>
      <c r="D6" s="2538"/>
      <c r="E6" s="2539"/>
      <c r="F6" s="2"/>
      <c r="G6" s="2"/>
      <c r="H6" s="2"/>
      <c r="I6" s="2"/>
      <c r="J6" s="2"/>
      <c r="K6" s="2"/>
      <c r="L6" s="2"/>
      <c r="M6" s="2"/>
      <c r="N6" s="2"/>
    </row>
    <row r="7" spans="1:14">
      <c r="A7" s="2675" t="s">
        <v>3021</v>
      </c>
      <c r="B7" s="2676"/>
      <c r="C7" s="2676"/>
      <c r="D7" s="2676"/>
      <c r="E7" s="2677"/>
      <c r="F7" s="837"/>
      <c r="G7" s="837"/>
      <c r="H7" s="837"/>
      <c r="I7" s="837"/>
      <c r="J7" s="837"/>
      <c r="K7" s="837"/>
      <c r="L7" s="837"/>
      <c r="M7" s="837"/>
      <c r="N7" s="837"/>
    </row>
    <row r="8" spans="1:14">
      <c r="A8" s="1278" t="s">
        <v>3022</v>
      </c>
      <c r="B8" s="2745" t="s">
        <v>3023</v>
      </c>
      <c r="C8" s="2745"/>
      <c r="D8" s="2745"/>
      <c r="E8" s="1279" t="s">
        <v>3024</v>
      </c>
      <c r="F8" s="837"/>
      <c r="G8" s="837"/>
      <c r="H8" s="837"/>
      <c r="I8" s="837"/>
      <c r="J8" s="837"/>
      <c r="K8" s="837"/>
      <c r="L8" s="837"/>
      <c r="M8" s="837"/>
      <c r="N8" s="837"/>
    </row>
    <row r="9" spans="1:14">
      <c r="A9" s="55" t="s">
        <v>4161</v>
      </c>
      <c r="B9" s="2547" t="s">
        <v>3666</v>
      </c>
      <c r="C9" s="2547"/>
      <c r="D9" s="2547"/>
      <c r="E9" s="1277" t="s">
        <v>54</v>
      </c>
      <c r="F9" s="2"/>
      <c r="G9" s="2"/>
      <c r="H9" s="2"/>
      <c r="I9" s="2"/>
      <c r="J9" s="2"/>
      <c r="K9" s="2"/>
      <c r="L9" s="2"/>
      <c r="M9" s="2"/>
      <c r="N9" s="2"/>
    </row>
    <row r="10" spans="1:14">
      <c r="A10" s="55" t="s">
        <v>4162</v>
      </c>
      <c r="B10" s="2547" t="s">
        <v>3026</v>
      </c>
      <c r="C10" s="2547"/>
      <c r="D10" s="2547"/>
      <c r="E10" s="1277" t="s">
        <v>16</v>
      </c>
      <c r="G10" s="2"/>
      <c r="H10" s="2"/>
      <c r="I10" s="2"/>
      <c r="J10" s="2"/>
      <c r="K10" s="2"/>
      <c r="L10" s="2"/>
      <c r="M10" s="2"/>
      <c r="N10" s="2"/>
    </row>
    <row r="11" spans="1:14">
      <c r="A11" s="55" t="s">
        <v>4163</v>
      </c>
      <c r="B11" s="2547" t="s">
        <v>3026</v>
      </c>
      <c r="C11" s="2547"/>
      <c r="D11" s="2547"/>
      <c r="E11" s="1277" t="s">
        <v>5</v>
      </c>
      <c r="G11" s="2"/>
      <c r="H11" s="2"/>
      <c r="I11" s="2"/>
      <c r="J11" s="2"/>
      <c r="K11" s="2"/>
      <c r="L11" s="2"/>
      <c r="M11" s="2"/>
      <c r="N11" s="2"/>
    </row>
    <row r="12" spans="1:14">
      <c r="A12" s="2743" t="s">
        <v>170</v>
      </c>
      <c r="B12" s="2744"/>
      <c r="C12" s="2744"/>
      <c r="D12" s="2744"/>
      <c r="E12" s="2744"/>
      <c r="F12" s="2679"/>
      <c r="G12" s="2679"/>
      <c r="H12" s="2679"/>
      <c r="I12" s="2679"/>
      <c r="J12" s="2679"/>
      <c r="K12" s="2679"/>
      <c r="L12" s="2679"/>
      <c r="M12" s="2679"/>
      <c r="N12" s="2680"/>
    </row>
    <row r="13" spans="1:14">
      <c r="A13" s="2671" t="s">
        <v>3029</v>
      </c>
      <c r="B13" s="2664" t="s">
        <v>2</v>
      </c>
      <c r="C13" s="2664" t="s">
        <v>178</v>
      </c>
      <c r="D13" s="2664"/>
      <c r="E13" s="2664" t="s">
        <v>3030</v>
      </c>
      <c r="F13" s="2664" t="s">
        <v>3031</v>
      </c>
      <c r="G13" s="2664" t="s">
        <v>140</v>
      </c>
      <c r="H13" s="2664"/>
      <c r="I13" s="2664"/>
      <c r="J13" s="2664" t="s">
        <v>3032</v>
      </c>
      <c r="K13" s="2664"/>
      <c r="L13" s="2664"/>
      <c r="M13" s="2664"/>
      <c r="N13" s="2666"/>
    </row>
    <row r="14" spans="1:14">
      <c r="A14" s="2672"/>
      <c r="B14" s="2665"/>
      <c r="C14" s="1252" t="s">
        <v>178</v>
      </c>
      <c r="D14" s="1252" t="s">
        <v>3033</v>
      </c>
      <c r="E14" s="2665"/>
      <c r="F14" s="2665"/>
      <c r="G14" s="2665"/>
      <c r="H14" s="2665"/>
      <c r="I14" s="2665"/>
      <c r="J14" s="2665"/>
      <c r="K14" s="2665"/>
      <c r="L14" s="2665"/>
      <c r="M14" s="2665"/>
      <c r="N14" s="2667"/>
    </row>
    <row r="15" spans="1:14">
      <c r="A15" s="55" t="s">
        <v>3034</v>
      </c>
      <c r="B15" s="55" t="s">
        <v>100</v>
      </c>
      <c r="C15" s="55" t="s">
        <v>3955</v>
      </c>
      <c r="D15" s="55" t="s">
        <v>185</v>
      </c>
      <c r="E15" s="55" t="s">
        <v>3042</v>
      </c>
      <c r="F15" s="55" t="s">
        <v>3036</v>
      </c>
      <c r="G15" s="2547"/>
      <c r="H15" s="2547"/>
      <c r="I15" s="2547"/>
      <c r="J15" s="2547" t="s">
        <v>4164</v>
      </c>
      <c r="K15" s="2547"/>
      <c r="L15" s="2547"/>
      <c r="M15" s="2547"/>
      <c r="N15" s="2547"/>
    </row>
    <row r="16" spans="1:14">
      <c r="A16" s="55" t="s">
        <v>3034</v>
      </c>
      <c r="B16" s="55" t="s">
        <v>2358</v>
      </c>
      <c r="C16" s="55" t="s">
        <v>1826</v>
      </c>
      <c r="D16" s="55" t="s">
        <v>185</v>
      </c>
      <c r="E16" s="55" t="s">
        <v>3020</v>
      </c>
      <c r="F16" s="55" t="s">
        <v>3036</v>
      </c>
      <c r="G16" s="2547"/>
      <c r="H16" s="2547"/>
      <c r="I16" s="2547"/>
      <c r="J16" s="2547" t="s">
        <v>4165</v>
      </c>
      <c r="K16" s="2547"/>
      <c r="L16" s="2547"/>
      <c r="M16" s="2547"/>
      <c r="N16" s="2547"/>
    </row>
    <row r="17" spans="1:14" ht="29.25">
      <c r="A17" s="55" t="s">
        <v>3034</v>
      </c>
      <c r="B17" s="55" t="s">
        <v>4166</v>
      </c>
      <c r="C17" s="55" t="s">
        <v>4034</v>
      </c>
      <c r="D17" s="55"/>
      <c r="E17" s="55" t="s">
        <v>3020</v>
      </c>
      <c r="F17" s="55" t="s">
        <v>3036</v>
      </c>
      <c r="G17" s="2547"/>
      <c r="H17" s="2547"/>
      <c r="I17" s="2547"/>
      <c r="J17" s="2547" t="s">
        <v>4167</v>
      </c>
      <c r="K17" s="2547"/>
      <c r="L17" s="2547"/>
      <c r="M17" s="2547"/>
      <c r="N17" s="2547"/>
    </row>
    <row r="18" spans="1:14" ht="29.25">
      <c r="A18" s="55" t="s">
        <v>3034</v>
      </c>
      <c r="B18" s="55" t="s">
        <v>4168</v>
      </c>
      <c r="C18" s="55" t="s">
        <v>3171</v>
      </c>
      <c r="D18" s="55"/>
      <c r="E18" s="55" t="s">
        <v>3020</v>
      </c>
      <c r="F18" s="55" t="s">
        <v>3036</v>
      </c>
      <c r="G18" s="2547"/>
      <c r="H18" s="2547"/>
      <c r="I18" s="2547"/>
      <c r="J18" s="2547" t="s">
        <v>4169</v>
      </c>
      <c r="K18" s="2547"/>
      <c r="L18" s="2547"/>
      <c r="M18" s="2547"/>
      <c r="N18" s="2547"/>
    </row>
    <row r="19" spans="1:14" ht="36" customHeight="1">
      <c r="A19" s="55" t="s">
        <v>3034</v>
      </c>
      <c r="B19" s="55" t="s">
        <v>2362</v>
      </c>
      <c r="C19" s="55" t="s">
        <v>3038</v>
      </c>
      <c r="D19" s="55"/>
      <c r="E19" s="55" t="s">
        <v>3020</v>
      </c>
      <c r="F19" s="55" t="s">
        <v>3036</v>
      </c>
      <c r="G19" s="2547"/>
      <c r="H19" s="2547"/>
      <c r="I19" s="2547"/>
      <c r="J19" s="2547" t="s">
        <v>4170</v>
      </c>
      <c r="K19" s="2547"/>
      <c r="L19" s="2547"/>
      <c r="M19" s="2547"/>
      <c r="N19" s="2547"/>
    </row>
    <row r="20" spans="1:14">
      <c r="A20" s="2668" t="s">
        <v>3046</v>
      </c>
      <c r="B20" s="2669"/>
      <c r="C20" s="2669"/>
      <c r="D20" s="2669"/>
      <c r="E20" s="2669"/>
      <c r="F20" s="2669"/>
      <c r="G20" s="2669"/>
      <c r="H20" s="2669"/>
      <c r="I20" s="2669"/>
      <c r="J20" s="2669"/>
      <c r="K20" s="2669"/>
      <c r="L20" s="2669"/>
      <c r="M20" s="2669"/>
      <c r="N20" s="2670"/>
    </row>
    <row r="21" spans="1:14">
      <c r="A21" s="2673" t="s">
        <v>3029</v>
      </c>
      <c r="B21" s="2661" t="s">
        <v>2</v>
      </c>
      <c r="C21" s="2661" t="s">
        <v>3047</v>
      </c>
      <c r="D21" s="2661" t="s">
        <v>3</v>
      </c>
      <c r="E21" s="2661" t="s">
        <v>3048</v>
      </c>
      <c r="F21" s="2661"/>
      <c r="G21" s="2661"/>
      <c r="H21" s="2661"/>
      <c r="I21" s="2661"/>
      <c r="J21" s="2661"/>
      <c r="K21" s="2661"/>
      <c r="L21" s="2661"/>
      <c r="M21" s="2661" t="s">
        <v>3049</v>
      </c>
      <c r="N21" s="2662"/>
    </row>
    <row r="22" spans="1:14">
      <c r="A22" s="2674"/>
      <c r="B22" s="2663"/>
      <c r="C22" s="2663"/>
      <c r="D22" s="2663"/>
      <c r="E22" s="1253" t="s">
        <v>2</v>
      </c>
      <c r="F22" s="1253" t="s">
        <v>178</v>
      </c>
      <c r="G22" s="1253" t="s">
        <v>3033</v>
      </c>
      <c r="H22" s="1253" t="s">
        <v>3050</v>
      </c>
      <c r="I22" s="1253" t="s">
        <v>3030</v>
      </c>
      <c r="J22" s="2663" t="s">
        <v>3</v>
      </c>
      <c r="K22" s="2663"/>
      <c r="L22" s="2663"/>
      <c r="M22" s="2663"/>
      <c r="N22" s="2700"/>
    </row>
    <row r="23" spans="1:14" ht="90" customHeight="1">
      <c r="A23" s="55" t="s">
        <v>3051</v>
      </c>
      <c r="B23" s="55" t="str">
        <f>B2</f>
        <v>Factura</v>
      </c>
      <c r="C23" s="55" t="s">
        <v>3052</v>
      </c>
      <c r="D23" s="55" t="s">
        <v>3961</v>
      </c>
      <c r="E23" s="55"/>
      <c r="F23" s="55"/>
      <c r="G23" s="55"/>
      <c r="H23" s="55"/>
      <c r="I23" s="55"/>
      <c r="J23" s="2547"/>
      <c r="K23" s="2547"/>
      <c r="L23" s="2547"/>
      <c r="M23" s="2547"/>
      <c r="N23" s="2547"/>
    </row>
    <row r="24" spans="1:14" ht="43.5" customHeight="1">
      <c r="A24" s="2547" t="s">
        <v>3051</v>
      </c>
      <c r="B24" s="2547" t="str">
        <f>B2</f>
        <v>Factura</v>
      </c>
      <c r="C24" s="2547" t="s">
        <v>3278</v>
      </c>
      <c r="D24" s="2547" t="s">
        <v>3963</v>
      </c>
      <c r="E24" s="55" t="s">
        <v>100</v>
      </c>
      <c r="F24" s="55" t="s">
        <v>185</v>
      </c>
      <c r="G24" s="55"/>
      <c r="H24" s="55" t="s">
        <v>3281</v>
      </c>
      <c r="I24" s="55" t="s">
        <v>3020</v>
      </c>
      <c r="J24" s="2547" t="s">
        <v>4164</v>
      </c>
      <c r="K24" s="2547"/>
      <c r="L24" s="2547"/>
      <c r="M24" s="2547"/>
      <c r="N24" s="2547"/>
    </row>
    <row r="25" spans="1:14" ht="27.75" customHeight="1">
      <c r="A25" s="2547"/>
      <c r="B25" s="2547"/>
      <c r="C25" s="2547"/>
      <c r="D25" s="2547"/>
      <c r="E25" s="55" t="s">
        <v>2358</v>
      </c>
      <c r="F25" s="55" t="s">
        <v>185</v>
      </c>
      <c r="G25" s="55"/>
      <c r="H25" s="55" t="s">
        <v>3281</v>
      </c>
      <c r="I25" s="55" t="s">
        <v>3020</v>
      </c>
      <c r="J25" s="2547" t="s">
        <v>4171</v>
      </c>
      <c r="K25" s="2547"/>
      <c r="L25" s="2547"/>
      <c r="M25" s="2547"/>
      <c r="N25" s="2547"/>
    </row>
    <row r="26" spans="1:14" ht="29.25">
      <c r="A26" s="2547"/>
      <c r="B26" s="2547"/>
      <c r="C26" s="2547"/>
      <c r="D26" s="2547"/>
      <c r="E26" s="55" t="s">
        <v>4166</v>
      </c>
      <c r="F26" s="55" t="s">
        <v>4034</v>
      </c>
      <c r="G26" s="55"/>
      <c r="H26" s="55" t="s">
        <v>3281</v>
      </c>
      <c r="I26" s="55" t="s">
        <v>3020</v>
      </c>
      <c r="J26" s="2547" t="s">
        <v>4172</v>
      </c>
      <c r="K26" s="2547"/>
      <c r="L26" s="2547"/>
      <c r="M26" s="2547"/>
      <c r="N26" s="2547"/>
    </row>
    <row r="27" spans="1:14" ht="29.25">
      <c r="A27" s="2547"/>
      <c r="B27" s="2547"/>
      <c r="C27" s="2547"/>
      <c r="D27" s="2547"/>
      <c r="E27" s="55" t="s">
        <v>4168</v>
      </c>
      <c r="F27" s="55" t="s">
        <v>3171</v>
      </c>
      <c r="G27" s="55"/>
      <c r="H27" s="55" t="s">
        <v>3281</v>
      </c>
      <c r="I27" s="55" t="s">
        <v>3020</v>
      </c>
      <c r="J27" s="2547" t="s">
        <v>4173</v>
      </c>
      <c r="K27" s="2547"/>
      <c r="L27" s="2547"/>
      <c r="M27" s="2547"/>
      <c r="N27" s="2547"/>
    </row>
    <row r="28" spans="1:14" ht="28.5" customHeight="1">
      <c r="A28" s="2547"/>
      <c r="B28" s="2547"/>
      <c r="C28" s="2547"/>
      <c r="D28" s="2547"/>
      <c r="E28" s="55" t="s">
        <v>2362</v>
      </c>
      <c r="F28" s="55" t="s">
        <v>3056</v>
      </c>
      <c r="G28" s="55"/>
      <c r="H28" s="55" t="s">
        <v>3281</v>
      </c>
      <c r="I28" s="55" t="s">
        <v>3020</v>
      </c>
      <c r="J28" s="2547" t="s">
        <v>4174</v>
      </c>
      <c r="K28" s="2547"/>
      <c r="L28" s="2547"/>
      <c r="M28" s="2547"/>
      <c r="N28" s="2547"/>
    </row>
    <row r="29" spans="1:14">
      <c r="A29" s="2653" t="s">
        <v>3066</v>
      </c>
      <c r="B29" s="2654"/>
      <c r="C29" s="2654"/>
      <c r="D29" s="2654"/>
      <c r="E29" s="2654"/>
      <c r="F29" s="2654"/>
      <c r="G29" s="2654"/>
      <c r="H29" s="2654"/>
      <c r="I29" s="2654"/>
      <c r="J29" s="2654"/>
      <c r="K29" s="2654"/>
      <c r="L29" s="2654"/>
      <c r="M29" s="2654"/>
      <c r="N29" s="2701"/>
    </row>
    <row r="30" spans="1:14">
      <c r="A30" s="2657" t="s">
        <v>3029</v>
      </c>
      <c r="B30" s="2658" t="s">
        <v>2</v>
      </c>
      <c r="C30" s="2658" t="s">
        <v>3067</v>
      </c>
      <c r="D30" s="2658" t="s">
        <v>3068</v>
      </c>
      <c r="E30" s="2658" t="s">
        <v>3</v>
      </c>
      <c r="F30" s="2658" t="s">
        <v>3048</v>
      </c>
      <c r="G30" s="2658"/>
      <c r="H30" s="2658"/>
      <c r="I30" s="2658"/>
      <c r="J30" s="2658"/>
      <c r="K30" s="2658"/>
      <c r="L30" s="2658" t="s">
        <v>3069</v>
      </c>
      <c r="M30" s="2658"/>
      <c r="N30" s="2660" t="s">
        <v>3049</v>
      </c>
    </row>
    <row r="31" spans="1:14">
      <c r="A31" s="2657"/>
      <c r="B31" s="2658"/>
      <c r="C31" s="2658"/>
      <c r="D31" s="2658"/>
      <c r="E31" s="2658"/>
      <c r="F31" s="842" t="s">
        <v>2</v>
      </c>
      <c r="G31" s="842" t="s">
        <v>178</v>
      </c>
      <c r="H31" s="842" t="s">
        <v>3033</v>
      </c>
      <c r="I31" s="842" t="s">
        <v>3050</v>
      </c>
      <c r="J31" s="842" t="s">
        <v>3030</v>
      </c>
      <c r="K31" s="842" t="s">
        <v>3</v>
      </c>
      <c r="L31" s="842" t="s">
        <v>178</v>
      </c>
      <c r="M31" s="842" t="s">
        <v>3033</v>
      </c>
      <c r="N31" s="2660"/>
    </row>
    <row r="32" spans="1:14" ht="36.75" customHeight="1">
      <c r="A32" s="1256" t="s">
        <v>3051</v>
      </c>
      <c r="B32" s="1187" t="s">
        <v>3070</v>
      </c>
      <c r="C32" s="1187" t="s">
        <v>3071</v>
      </c>
      <c r="D32" s="1187" t="s">
        <v>3020</v>
      </c>
      <c r="E32" s="1" t="s">
        <v>4175</v>
      </c>
      <c r="F32" s="1187"/>
      <c r="G32" s="1187"/>
      <c r="H32" s="1187"/>
      <c r="I32" s="1187"/>
      <c r="J32" s="1187"/>
      <c r="K32" s="1187"/>
      <c r="L32" s="1187" t="s">
        <v>185</v>
      </c>
      <c r="M32" s="1187"/>
      <c r="N32" s="1257"/>
    </row>
    <row r="33" spans="1:14" ht="33.75" customHeight="1">
      <c r="A33" s="1256" t="s">
        <v>3051</v>
      </c>
      <c r="B33" s="1187" t="s">
        <v>3073</v>
      </c>
      <c r="C33" s="1187" t="s">
        <v>3074</v>
      </c>
      <c r="D33" s="1187" t="s">
        <v>3020</v>
      </c>
      <c r="E33" s="1" t="s">
        <v>4176</v>
      </c>
      <c r="F33" s="1187" t="s">
        <v>100</v>
      </c>
      <c r="G33" s="1187" t="s">
        <v>185</v>
      </c>
      <c r="H33" s="1187" t="s">
        <v>1620</v>
      </c>
      <c r="I33" s="1187" t="s">
        <v>3057</v>
      </c>
      <c r="J33" s="1187" t="s">
        <v>3020</v>
      </c>
      <c r="K33" s="1187"/>
      <c r="L33" s="1187" t="s">
        <v>3084</v>
      </c>
      <c r="M33" s="1187"/>
      <c r="N33" s="1257"/>
    </row>
    <row r="34" spans="1:14" ht="33" customHeight="1">
      <c r="A34" s="1256" t="s">
        <v>3051</v>
      </c>
      <c r="B34" s="1187" t="s">
        <v>3807</v>
      </c>
      <c r="C34" s="1187" t="s">
        <v>3071</v>
      </c>
      <c r="D34" s="1187" t="s">
        <v>3020</v>
      </c>
      <c r="E34" s="1" t="s">
        <v>4177</v>
      </c>
      <c r="F34" s="1187"/>
      <c r="G34" s="1187"/>
      <c r="H34" s="1187"/>
      <c r="I34" s="1187"/>
      <c r="J34" s="1187"/>
      <c r="K34" s="1187"/>
      <c r="L34" s="1187" t="s">
        <v>185</v>
      </c>
      <c r="M34" s="1187"/>
      <c r="N34" s="1257"/>
    </row>
    <row r="35" spans="1:14" ht="40.5" customHeight="1">
      <c r="A35" s="1256" t="s">
        <v>3051</v>
      </c>
      <c r="B35" s="1187" t="s">
        <v>3809</v>
      </c>
      <c r="C35" s="1187" t="s">
        <v>3074</v>
      </c>
      <c r="D35" s="1187" t="s">
        <v>3020</v>
      </c>
      <c r="E35" s="1" t="s">
        <v>4178</v>
      </c>
      <c r="F35" s="1187" t="s">
        <v>2358</v>
      </c>
      <c r="G35" s="1187" t="s">
        <v>185</v>
      </c>
      <c r="H35" s="1187"/>
      <c r="I35" s="1187" t="s">
        <v>3057</v>
      </c>
      <c r="J35" s="1187" t="s">
        <v>3020</v>
      </c>
      <c r="K35" s="1187"/>
      <c r="L35" s="1187" t="s">
        <v>3084</v>
      </c>
      <c r="M35" s="1187"/>
      <c r="N35" s="1257"/>
    </row>
    <row r="36" spans="1:14" ht="29.25">
      <c r="A36" s="1256" t="s">
        <v>3051</v>
      </c>
      <c r="B36" s="1187" t="s">
        <v>4179</v>
      </c>
      <c r="C36" s="1187" t="s">
        <v>3071</v>
      </c>
      <c r="D36" s="1187" t="s">
        <v>3020</v>
      </c>
      <c r="E36" s="1" t="s">
        <v>4180</v>
      </c>
      <c r="F36" s="1187"/>
      <c r="G36" s="1187"/>
      <c r="H36" s="1187"/>
      <c r="I36" s="1187"/>
      <c r="J36" s="1187"/>
      <c r="K36" s="1187"/>
      <c r="L36" s="1187" t="s">
        <v>4034</v>
      </c>
      <c r="M36" s="1187"/>
      <c r="N36" s="1257"/>
    </row>
    <row r="37" spans="1:14" ht="29.25">
      <c r="A37" s="1256" t="s">
        <v>3051</v>
      </c>
      <c r="B37" s="1187" t="s">
        <v>4181</v>
      </c>
      <c r="C37" s="1187" t="s">
        <v>3074</v>
      </c>
      <c r="D37" s="1187" t="s">
        <v>3020</v>
      </c>
      <c r="E37" s="1" t="s">
        <v>4182</v>
      </c>
      <c r="F37" s="1187" t="s">
        <v>4037</v>
      </c>
      <c r="G37" s="1187" t="s">
        <v>4034</v>
      </c>
      <c r="H37" s="1187"/>
      <c r="I37" s="1187" t="s">
        <v>3057</v>
      </c>
      <c r="J37" s="1187" t="s">
        <v>3020</v>
      </c>
      <c r="K37" s="1187"/>
      <c r="L37" s="1187" t="s">
        <v>3084</v>
      </c>
      <c r="M37" s="1187"/>
      <c r="N37" s="1257"/>
    </row>
    <row r="38" spans="1:14" ht="29.25">
      <c r="A38" s="1256" t="s">
        <v>3051</v>
      </c>
      <c r="B38" s="1187" t="s">
        <v>4183</v>
      </c>
      <c r="C38" s="1187" t="s">
        <v>3071</v>
      </c>
      <c r="D38" s="1187" t="s">
        <v>3020</v>
      </c>
      <c r="E38" s="1" t="s">
        <v>4184</v>
      </c>
      <c r="F38" s="1187"/>
      <c r="G38" s="1187"/>
      <c r="H38" s="1187"/>
      <c r="I38" s="1187"/>
      <c r="J38" s="1187"/>
      <c r="K38" s="1187"/>
      <c r="L38" s="1187" t="s">
        <v>3171</v>
      </c>
      <c r="M38" s="1187"/>
      <c r="N38" s="1257"/>
    </row>
    <row r="39" spans="1:14" ht="29.25">
      <c r="A39" s="1256" t="s">
        <v>3051</v>
      </c>
      <c r="B39" s="1187" t="s">
        <v>4185</v>
      </c>
      <c r="C39" s="1187" t="s">
        <v>3074</v>
      </c>
      <c r="D39" s="1187" t="s">
        <v>3020</v>
      </c>
      <c r="E39" s="1" t="s">
        <v>4186</v>
      </c>
      <c r="F39" s="1187" t="s">
        <v>4168</v>
      </c>
      <c r="G39" s="1187" t="s">
        <v>3171</v>
      </c>
      <c r="H39" s="1187"/>
      <c r="I39" s="1187" t="s">
        <v>3057</v>
      </c>
      <c r="J39" s="1187" t="s">
        <v>3020</v>
      </c>
      <c r="K39" s="1187"/>
      <c r="L39" s="1187" t="s">
        <v>3084</v>
      </c>
      <c r="M39" s="1187"/>
      <c r="N39" s="1257"/>
    </row>
    <row r="40" spans="1:14" ht="29.25">
      <c r="A40" s="1256" t="s">
        <v>3051</v>
      </c>
      <c r="B40" s="1187" t="s">
        <v>3646</v>
      </c>
      <c r="C40" s="1187" t="s">
        <v>3071</v>
      </c>
      <c r="D40" s="1187" t="s">
        <v>3020</v>
      </c>
      <c r="E40" s="1" t="s">
        <v>4187</v>
      </c>
      <c r="F40" s="1187"/>
      <c r="G40" s="1187"/>
      <c r="H40" s="1187"/>
      <c r="I40" s="1187"/>
      <c r="J40" s="1187"/>
      <c r="K40" s="1187"/>
      <c r="L40" s="1187" t="s">
        <v>3056</v>
      </c>
      <c r="M40" s="1187"/>
      <c r="N40" s="1257"/>
    </row>
    <row r="41" spans="1:14" ht="29.25">
      <c r="A41" s="1256" t="s">
        <v>3051</v>
      </c>
      <c r="B41" s="1187" t="s">
        <v>3648</v>
      </c>
      <c r="C41" s="1187" t="s">
        <v>3074</v>
      </c>
      <c r="D41" s="1187" t="s">
        <v>3020</v>
      </c>
      <c r="E41" s="1" t="s">
        <v>4188</v>
      </c>
      <c r="F41" s="1187" t="s">
        <v>2362</v>
      </c>
      <c r="G41" s="1187" t="s">
        <v>3056</v>
      </c>
      <c r="H41" s="1187"/>
      <c r="I41" s="1187" t="s">
        <v>3057</v>
      </c>
      <c r="J41" s="1187" t="s">
        <v>3020</v>
      </c>
      <c r="K41" s="1187"/>
      <c r="L41" s="1187" t="s">
        <v>3084</v>
      </c>
      <c r="M41" s="1187"/>
      <c r="N41" s="1257"/>
    </row>
    <row r="42" spans="1:14">
      <c r="A42" s="2643" t="s">
        <v>3101</v>
      </c>
      <c r="B42" s="2644"/>
      <c r="C42" s="2644"/>
      <c r="D42" s="2644"/>
      <c r="E42" s="2644"/>
      <c r="F42" s="2644"/>
      <c r="G42" s="2644"/>
      <c r="H42" s="2644"/>
      <c r="I42" s="2644"/>
      <c r="J42" s="2644"/>
      <c r="K42" s="2644"/>
      <c r="L42" s="2644"/>
      <c r="M42" s="2644"/>
      <c r="N42" s="2646"/>
    </row>
    <row r="43" spans="1:14">
      <c r="A43" s="2647" t="s">
        <v>3029</v>
      </c>
      <c r="B43" s="2649" t="s">
        <v>2</v>
      </c>
      <c r="C43" s="2649" t="s">
        <v>3102</v>
      </c>
      <c r="D43" s="2649" t="s">
        <v>3068</v>
      </c>
      <c r="E43" s="2649" t="s">
        <v>3</v>
      </c>
      <c r="F43" s="2649" t="s">
        <v>3048</v>
      </c>
      <c r="G43" s="2649"/>
      <c r="H43" s="2649"/>
      <c r="I43" s="2649"/>
      <c r="J43" s="2649"/>
      <c r="K43" s="2649"/>
      <c r="L43" s="2649" t="s">
        <v>3069</v>
      </c>
      <c r="M43" s="2649"/>
      <c r="N43" s="2651" t="s">
        <v>3049</v>
      </c>
    </row>
    <row r="44" spans="1:14">
      <c r="A44" s="2648"/>
      <c r="B44" s="2650"/>
      <c r="C44" s="2650"/>
      <c r="D44" s="2650"/>
      <c r="E44" s="2650"/>
      <c r="F44" s="1254" t="s">
        <v>2</v>
      </c>
      <c r="G44" s="1254" t="s">
        <v>178</v>
      </c>
      <c r="H44" s="1254" t="s">
        <v>3033</v>
      </c>
      <c r="I44" s="1254" t="s">
        <v>3050</v>
      </c>
      <c r="J44" s="1254" t="s">
        <v>3030</v>
      </c>
      <c r="K44" s="1254" t="s">
        <v>3</v>
      </c>
      <c r="L44" s="1254" t="s">
        <v>178</v>
      </c>
      <c r="M44" s="1254" t="s">
        <v>3033</v>
      </c>
      <c r="N44" s="2652"/>
    </row>
    <row r="45" spans="1:14" ht="72.75" customHeight="1">
      <c r="A45" s="55" t="s">
        <v>3051</v>
      </c>
      <c r="B45" s="55" t="s">
        <v>4189</v>
      </c>
      <c r="C45" s="55" t="s">
        <v>3036</v>
      </c>
      <c r="D45" s="55" t="s">
        <v>3020</v>
      </c>
      <c r="E45" s="55" t="s">
        <v>4190</v>
      </c>
      <c r="F45" s="55" t="s">
        <v>2358</v>
      </c>
      <c r="G45" s="55" t="s">
        <v>185</v>
      </c>
      <c r="H45" s="55"/>
      <c r="I45" s="55" t="s">
        <v>3057</v>
      </c>
      <c r="J45" s="55" t="s">
        <v>3020</v>
      </c>
      <c r="K45" s="55"/>
      <c r="L45" s="55" t="s">
        <v>52</v>
      </c>
      <c r="M45" s="55"/>
      <c r="N45" s="55" t="s">
        <v>4191</v>
      </c>
    </row>
    <row r="46" spans="1:14" ht="45" customHeight="1">
      <c r="A46" s="55" t="s">
        <v>3051</v>
      </c>
      <c r="B46" s="55" t="s">
        <v>4192</v>
      </c>
      <c r="C46" s="55" t="s">
        <v>3036</v>
      </c>
      <c r="D46" s="55" t="s">
        <v>3020</v>
      </c>
      <c r="E46" s="55" t="s">
        <v>4193</v>
      </c>
      <c r="F46" s="55" t="s">
        <v>3304</v>
      </c>
      <c r="G46" s="55" t="s">
        <v>4194</v>
      </c>
      <c r="H46" s="55"/>
      <c r="I46" s="55" t="s">
        <v>3057</v>
      </c>
      <c r="J46" s="55" t="s">
        <v>3020</v>
      </c>
      <c r="K46" s="55"/>
      <c r="L46" s="55" t="s">
        <v>3171</v>
      </c>
      <c r="M46" s="55"/>
      <c r="N46" s="55" t="s">
        <v>4195</v>
      </c>
    </row>
    <row r="47" spans="1:14" ht="41.25" customHeight="1">
      <c r="A47" s="55" t="s">
        <v>3051</v>
      </c>
      <c r="B47" s="55" t="s">
        <v>4196</v>
      </c>
      <c r="C47" s="55" t="s">
        <v>3036</v>
      </c>
      <c r="D47" s="55" t="s">
        <v>3020</v>
      </c>
      <c r="E47" s="55" t="s">
        <v>4197</v>
      </c>
      <c r="F47" s="55" t="s">
        <v>2362</v>
      </c>
      <c r="G47" s="55" t="s">
        <v>3038</v>
      </c>
      <c r="H47" s="55"/>
      <c r="I47" s="55" t="s">
        <v>3057</v>
      </c>
      <c r="J47" s="55" t="s">
        <v>3020</v>
      </c>
      <c r="K47" s="55"/>
      <c r="L47" s="55" t="s">
        <v>3084</v>
      </c>
      <c r="M47" s="55"/>
      <c r="N47" s="55"/>
    </row>
    <row r="48" spans="1:14" ht="57.75">
      <c r="A48" s="55" t="s">
        <v>3051</v>
      </c>
      <c r="B48" s="55" t="s">
        <v>4198</v>
      </c>
      <c r="C48" s="55" t="s">
        <v>3036</v>
      </c>
      <c r="D48" s="55" t="s">
        <v>3020</v>
      </c>
      <c r="E48" s="55" t="s">
        <v>4199</v>
      </c>
      <c r="F48" s="55" t="s">
        <v>2358</v>
      </c>
      <c r="G48" s="55" t="s">
        <v>185</v>
      </c>
      <c r="H48" s="55"/>
      <c r="I48" s="55" t="s">
        <v>3057</v>
      </c>
      <c r="J48" s="55" t="s">
        <v>3020</v>
      </c>
      <c r="K48" s="55"/>
      <c r="L48" s="55" t="s">
        <v>52</v>
      </c>
      <c r="M48" s="55"/>
      <c r="N48" s="55" t="s">
        <v>4200</v>
      </c>
    </row>
    <row r="49" spans="1:14" ht="72.75">
      <c r="A49" s="55" t="s">
        <v>3051</v>
      </c>
      <c r="B49" s="55" t="s">
        <v>4201</v>
      </c>
      <c r="C49" s="55" t="s">
        <v>3036</v>
      </c>
      <c r="D49" s="55" t="s">
        <v>3020</v>
      </c>
      <c r="E49" s="55" t="s">
        <v>4202</v>
      </c>
      <c r="F49" s="55" t="s">
        <v>4203</v>
      </c>
      <c r="G49" s="55" t="s">
        <v>185</v>
      </c>
      <c r="H49" s="55"/>
      <c r="I49" s="55" t="s">
        <v>3057</v>
      </c>
      <c r="J49" s="55" t="s">
        <v>3020</v>
      </c>
      <c r="K49" s="55"/>
      <c r="L49" s="55" t="s">
        <v>4204</v>
      </c>
      <c r="M49" s="55"/>
      <c r="N49" s="55" t="s">
        <v>4205</v>
      </c>
    </row>
  </sheetData>
  <mergeCells count="71">
    <mergeCell ref="A7:E7"/>
    <mergeCell ref="B11:D11"/>
    <mergeCell ref="G19:I19"/>
    <mergeCell ref="J19:N19"/>
    <mergeCell ref="A24:A28"/>
    <mergeCell ref="B24:B28"/>
    <mergeCell ref="C24:C28"/>
    <mergeCell ref="D24:D28"/>
    <mergeCell ref="J27:L27"/>
    <mergeCell ref="J28:L28"/>
    <mergeCell ref="M28:N28"/>
    <mergeCell ref="M27:N27"/>
    <mergeCell ref="G17:I17"/>
    <mergeCell ref="J17:N17"/>
    <mergeCell ref="B8:D8"/>
    <mergeCell ref="B9:D9"/>
    <mergeCell ref="B2:E2"/>
    <mergeCell ref="B3:E3"/>
    <mergeCell ref="B4:E4"/>
    <mergeCell ref="B5:E5"/>
    <mergeCell ref="B6:E6"/>
    <mergeCell ref="B10:D10"/>
    <mergeCell ref="A12:N12"/>
    <mergeCell ref="A13:A14"/>
    <mergeCell ref="B13:B14"/>
    <mergeCell ref="C13:D13"/>
    <mergeCell ref="E13:E14"/>
    <mergeCell ref="F13:F14"/>
    <mergeCell ref="G13:I14"/>
    <mergeCell ref="J13:N14"/>
    <mergeCell ref="G15:I15"/>
    <mergeCell ref="J15:N15"/>
    <mergeCell ref="G16:I16"/>
    <mergeCell ref="J16:N16"/>
    <mergeCell ref="G18:I18"/>
    <mergeCell ref="J18:N18"/>
    <mergeCell ref="A20:N20"/>
    <mergeCell ref="A21:A22"/>
    <mergeCell ref="B21:B22"/>
    <mergeCell ref="C21:C22"/>
    <mergeCell ref="D21:D22"/>
    <mergeCell ref="E21:L21"/>
    <mergeCell ref="M21:N22"/>
    <mergeCell ref="J22:L22"/>
    <mergeCell ref="J23:L23"/>
    <mergeCell ref="M23:N23"/>
    <mergeCell ref="J24:L24"/>
    <mergeCell ref="M24:N24"/>
    <mergeCell ref="J25:L25"/>
    <mergeCell ref="M25:N25"/>
    <mergeCell ref="C30:C31"/>
    <mergeCell ref="D30:D31"/>
    <mergeCell ref="E30:E31"/>
    <mergeCell ref="F30:K30"/>
    <mergeCell ref="L30:M30"/>
    <mergeCell ref="A1:C1"/>
    <mergeCell ref="N30:N31"/>
    <mergeCell ref="A42:N42"/>
    <mergeCell ref="A43:A44"/>
    <mergeCell ref="B43:B44"/>
    <mergeCell ref="C43:C44"/>
    <mergeCell ref="D43:D44"/>
    <mergeCell ref="E43:E44"/>
    <mergeCell ref="F43:K43"/>
    <mergeCell ref="L43:M43"/>
    <mergeCell ref="N43:N44"/>
    <mergeCell ref="J26:L26"/>
    <mergeCell ref="M26:N26"/>
    <mergeCell ref="A29:N29"/>
    <mergeCell ref="A30:A31"/>
    <mergeCell ref="B30:B31"/>
  </mergeCells>
  <hyperlinks>
    <hyperlink ref="A1:C1" location="'clases'!A1" display="&lt;- Volver al inicio" xr:uid="{57CC1083-4745-419E-B708-FDC86D36B09B}"/>
  </hyperlinks>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7D1F5C-E0CD-4131-9387-591B0A620EEC}">
  <sheetPr>
    <tabColor rgb="FF92D050"/>
  </sheetPr>
  <dimension ref="A1"/>
  <sheetViews>
    <sheetView tabSelected="1" topLeftCell="A192" workbookViewId="0">
      <selection activeCell="H42" sqref="H42"/>
    </sheetView>
  </sheetViews>
  <sheetFormatPr defaultRowHeight="15"/>
  <sheetData/>
  <pageMargins left="0.7" right="0.7" top="0.75" bottom="0.75" header="0.3" footer="0.3"/>
  <drawing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A80854-F8C6-4042-BA06-B6CE02E80E53}">
  <sheetPr>
    <tabColor rgb="FF92D050"/>
  </sheetPr>
  <dimension ref="A1:T10"/>
  <sheetViews>
    <sheetView workbookViewId="0">
      <selection activeCell="B3" sqref="B3:T3"/>
    </sheetView>
  </sheetViews>
  <sheetFormatPr defaultRowHeight="15"/>
  <cols>
    <col min="1" max="1" width="17.42578125" customWidth="1"/>
    <col min="2" max="2" width="14.85546875" customWidth="1"/>
    <col min="4" max="4" width="29.28515625" customWidth="1"/>
    <col min="5" max="5" width="29.42578125" customWidth="1"/>
    <col min="6" max="6" width="19.42578125" customWidth="1"/>
    <col min="7" max="7" width="16" customWidth="1"/>
    <col min="8" max="8" width="13" customWidth="1"/>
    <col min="9" max="9" width="20.85546875" customWidth="1"/>
    <col min="11" max="11" width="12.85546875" customWidth="1"/>
  </cols>
  <sheetData>
    <row r="1" spans="1:20">
      <c r="A1" s="2746" t="s">
        <v>3113</v>
      </c>
      <c r="B1" s="2746"/>
      <c r="C1" s="2746"/>
      <c r="D1" s="2746"/>
      <c r="E1" s="2746"/>
      <c r="F1" s="2746"/>
      <c r="G1" s="2746"/>
      <c r="H1" s="2746"/>
      <c r="I1" s="2746"/>
      <c r="J1" s="2746"/>
      <c r="K1" s="2746"/>
      <c r="L1" s="2746"/>
      <c r="M1" s="2746"/>
      <c r="N1" s="2746"/>
      <c r="O1" s="2746"/>
      <c r="P1" s="2746"/>
      <c r="Q1" s="2746"/>
      <c r="R1" s="2746"/>
      <c r="S1" s="2746"/>
      <c r="T1" s="2746"/>
    </row>
    <row r="2" spans="1:20">
      <c r="A2" s="1085" t="s">
        <v>448</v>
      </c>
      <c r="B2" s="2747" t="str">
        <f>Clases!A2</f>
        <v>Pais</v>
      </c>
      <c r="C2" s="2748"/>
      <c r="D2" s="2748"/>
      <c r="E2" s="2748"/>
      <c r="F2" s="2748"/>
      <c r="G2" s="2748"/>
      <c r="H2" s="2748"/>
      <c r="I2" s="2748"/>
      <c r="J2" s="2748"/>
      <c r="K2" s="2748"/>
      <c r="L2" s="2748"/>
      <c r="M2" s="2748"/>
      <c r="N2" s="2748"/>
      <c r="O2" s="2748"/>
      <c r="P2" s="2748"/>
      <c r="Q2" s="2748"/>
      <c r="R2" s="2748"/>
      <c r="S2" s="2748"/>
      <c r="T2" s="2749"/>
    </row>
    <row r="3" spans="1:20">
      <c r="A3" s="1085" t="s">
        <v>62</v>
      </c>
      <c r="B3" s="2747" t="str">
        <f>Clases!C2</f>
        <v>Clase que representa el país donde se realiza una compra.</v>
      </c>
      <c r="C3" s="2748"/>
      <c r="D3" s="2748"/>
      <c r="E3" s="2748"/>
      <c r="F3" s="2748"/>
      <c r="G3" s="2748"/>
      <c r="H3" s="2748"/>
      <c r="I3" s="2748"/>
      <c r="J3" s="2748"/>
      <c r="K3" s="2748"/>
      <c r="L3" s="2748"/>
      <c r="M3" s="2748"/>
      <c r="N3" s="2748"/>
      <c r="O3" s="2748"/>
      <c r="P3" s="2748"/>
      <c r="Q3" s="2748"/>
      <c r="R3" s="2748"/>
      <c r="S3" s="2748"/>
      <c r="T3" s="2749"/>
    </row>
    <row r="4" spans="1:20">
      <c r="A4" s="2906" t="s">
        <v>170</v>
      </c>
      <c r="B4" s="2906"/>
      <c r="C4" s="2906"/>
      <c r="D4" s="2906"/>
      <c r="E4" s="2906"/>
      <c r="F4" s="2906"/>
      <c r="G4" s="2906"/>
      <c r="H4" s="2906"/>
      <c r="I4" s="2906"/>
      <c r="J4" s="2906"/>
      <c r="K4" s="2906"/>
      <c r="L4" s="2906"/>
      <c r="M4" s="2906"/>
      <c r="N4" s="2906"/>
      <c r="O4" s="2906"/>
      <c r="P4" s="2906"/>
      <c r="Q4" s="2906"/>
      <c r="R4" s="2906"/>
      <c r="S4" s="2906"/>
      <c r="T4" s="2906"/>
    </row>
    <row r="5" spans="1:20" ht="15" customHeight="1">
      <c r="A5" s="2750" t="s">
        <v>2</v>
      </c>
      <c r="B5" s="2750" t="s">
        <v>178</v>
      </c>
      <c r="C5" s="2750" t="s">
        <v>4206</v>
      </c>
      <c r="D5" s="2750" t="s">
        <v>4207</v>
      </c>
      <c r="E5" s="2750" t="s">
        <v>4208</v>
      </c>
      <c r="F5" s="2750" t="s">
        <v>4209</v>
      </c>
      <c r="G5" s="2750" t="s">
        <v>4210</v>
      </c>
      <c r="H5" s="2750" t="s">
        <v>4211</v>
      </c>
      <c r="I5" s="2750" t="s">
        <v>4212</v>
      </c>
      <c r="J5" s="2750"/>
      <c r="K5" s="2750"/>
      <c r="L5" s="2750" t="s">
        <v>4213</v>
      </c>
      <c r="M5" s="2750"/>
      <c r="N5" s="2750" t="s">
        <v>4214</v>
      </c>
      <c r="O5" s="2750"/>
      <c r="P5" s="2750" t="s">
        <v>4215</v>
      </c>
      <c r="Q5" s="2750"/>
      <c r="R5" s="2750"/>
      <c r="S5" s="2750" t="s">
        <v>4216</v>
      </c>
      <c r="T5" s="2750" t="s">
        <v>4217</v>
      </c>
    </row>
    <row r="6" spans="1:20" ht="106.5">
      <c r="A6" s="2750"/>
      <c r="B6" s="2750"/>
      <c r="C6" s="2750"/>
      <c r="D6" s="2750"/>
      <c r="E6" s="2750"/>
      <c r="F6" s="2750"/>
      <c r="G6" s="2750"/>
      <c r="H6" s="2750"/>
      <c r="I6" s="1289" t="s">
        <v>4218</v>
      </c>
      <c r="J6" s="1289" t="s">
        <v>448</v>
      </c>
      <c r="K6" s="1289" t="s">
        <v>4219</v>
      </c>
      <c r="L6" s="1289" t="s">
        <v>4220</v>
      </c>
      <c r="M6" s="1289" t="s">
        <v>4221</v>
      </c>
      <c r="N6" s="1289" t="s">
        <v>4222</v>
      </c>
      <c r="O6" s="1289" t="s">
        <v>4223</v>
      </c>
      <c r="P6" s="1289" t="s">
        <v>4224</v>
      </c>
      <c r="Q6" s="1289" t="s">
        <v>2231</v>
      </c>
      <c r="R6" s="1289" t="s">
        <v>4225</v>
      </c>
      <c r="S6" s="2750"/>
      <c r="T6" s="2750"/>
    </row>
    <row r="7" spans="1:20" ht="87">
      <c r="A7" s="58" t="s">
        <v>100</v>
      </c>
      <c r="B7" s="58" t="s">
        <v>154</v>
      </c>
      <c r="C7" s="58">
        <v>36</v>
      </c>
      <c r="D7" s="58">
        <v>36</v>
      </c>
      <c r="E7" s="58" t="s">
        <v>155</v>
      </c>
      <c r="F7" s="58" t="s">
        <v>4226</v>
      </c>
      <c r="G7" s="58" t="s">
        <v>159</v>
      </c>
      <c r="H7" s="58" t="s">
        <v>4227</v>
      </c>
      <c r="I7" s="58" t="s">
        <v>4226</v>
      </c>
      <c r="J7" s="58"/>
      <c r="K7" s="58"/>
      <c r="L7" s="58" t="s">
        <v>4226</v>
      </c>
      <c r="M7" s="58"/>
      <c r="N7" s="58" t="s">
        <v>4226</v>
      </c>
      <c r="O7" s="58"/>
      <c r="P7" s="58" t="s">
        <v>4226</v>
      </c>
      <c r="Q7" s="58"/>
      <c r="R7" s="58"/>
      <c r="S7" s="58"/>
      <c r="T7" s="58" t="s">
        <v>4228</v>
      </c>
    </row>
    <row r="8" spans="1:20" ht="57.75">
      <c r="A8" s="58" t="s">
        <v>2097</v>
      </c>
      <c r="B8" s="58" t="s">
        <v>293</v>
      </c>
      <c r="C8" s="58">
        <v>50</v>
      </c>
      <c r="D8" s="58">
        <v>1</v>
      </c>
      <c r="E8" s="58" t="s">
        <v>155</v>
      </c>
      <c r="F8" s="58" t="s">
        <v>4226</v>
      </c>
      <c r="G8" s="58" t="s">
        <v>159</v>
      </c>
      <c r="H8" s="58" t="s">
        <v>4226</v>
      </c>
      <c r="I8" s="58" t="s">
        <v>4226</v>
      </c>
      <c r="J8" s="58"/>
      <c r="K8" s="58"/>
      <c r="L8" s="58" t="s">
        <v>4226</v>
      </c>
      <c r="M8" s="58"/>
      <c r="N8" s="58" t="s">
        <v>4226</v>
      </c>
      <c r="O8" s="58"/>
      <c r="P8" s="58" t="s">
        <v>4226</v>
      </c>
      <c r="Q8" s="58"/>
      <c r="R8" s="58"/>
      <c r="S8" s="58"/>
      <c r="T8" s="58" t="s">
        <v>2103</v>
      </c>
    </row>
    <row r="9" spans="1:20" ht="87">
      <c r="A9" s="58" t="s">
        <v>2098</v>
      </c>
      <c r="B9" s="58" t="s">
        <v>293</v>
      </c>
      <c r="C9" s="58">
        <v>60</v>
      </c>
      <c r="D9" s="58">
        <v>1</v>
      </c>
      <c r="E9" s="58" t="s">
        <v>155</v>
      </c>
      <c r="F9" s="58" t="s">
        <v>4226</v>
      </c>
      <c r="G9" s="58" t="s">
        <v>159</v>
      </c>
      <c r="H9" s="58" t="s">
        <v>4226</v>
      </c>
      <c r="I9" s="58" t="s">
        <v>4226</v>
      </c>
      <c r="J9" s="58"/>
      <c r="K9" s="58"/>
      <c r="L9" s="58" t="s">
        <v>4226</v>
      </c>
      <c r="M9" s="58"/>
      <c r="N9" s="58" t="s">
        <v>4226</v>
      </c>
      <c r="O9" s="58"/>
      <c r="P9" s="58" t="s">
        <v>4226</v>
      </c>
      <c r="Q9" s="58"/>
      <c r="R9" s="58"/>
      <c r="S9" s="58"/>
      <c r="T9" s="58" t="s">
        <v>4229</v>
      </c>
    </row>
    <row r="10" spans="1:20" ht="101.25">
      <c r="A10" s="58" t="s">
        <v>2099</v>
      </c>
      <c r="B10" s="58" t="s">
        <v>293</v>
      </c>
      <c r="C10" s="58">
        <v>15</v>
      </c>
      <c r="D10" s="58">
        <v>5</v>
      </c>
      <c r="E10" s="58" t="s">
        <v>155</v>
      </c>
      <c r="F10" s="58" t="s">
        <v>4226</v>
      </c>
      <c r="G10" s="58" t="s">
        <v>159</v>
      </c>
      <c r="H10" s="58" t="s">
        <v>4226</v>
      </c>
      <c r="I10" s="58" t="s">
        <v>4226</v>
      </c>
      <c r="J10" s="58"/>
      <c r="K10" s="58"/>
      <c r="L10" s="58" t="s">
        <v>4226</v>
      </c>
      <c r="M10" s="58"/>
      <c r="N10" s="58" t="s">
        <v>4226</v>
      </c>
      <c r="O10" s="58"/>
      <c r="P10" s="58" t="s">
        <v>4226</v>
      </c>
      <c r="Q10" s="58"/>
      <c r="R10" s="58"/>
      <c r="S10" s="58"/>
      <c r="T10" s="58" t="s">
        <v>4230</v>
      </c>
    </row>
  </sheetData>
  <mergeCells count="18">
    <mergeCell ref="S5:S6"/>
    <mergeCell ref="T5:T6"/>
    <mergeCell ref="A1:T1"/>
    <mergeCell ref="B2:T2"/>
    <mergeCell ref="B3:T3"/>
    <mergeCell ref="G5:G6"/>
    <mergeCell ref="H5:H6"/>
    <mergeCell ref="I5:K5"/>
    <mergeCell ref="L5:M5"/>
    <mergeCell ref="N5:O5"/>
    <mergeCell ref="P5:R5"/>
    <mergeCell ref="A4:T4"/>
    <mergeCell ref="A5:A6"/>
    <mergeCell ref="B5:B6"/>
    <mergeCell ref="C5:C6"/>
    <mergeCell ref="D5:D6"/>
    <mergeCell ref="E5:E6"/>
    <mergeCell ref="F5:F6"/>
  </mergeCells>
  <hyperlinks>
    <hyperlink ref="A1" location="Clases!A1" display="&lt;-Volver al inicio" xr:uid="{77200FDB-33C2-476F-A511-25F332CF1E3A}"/>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6CE3F8AA-EFAA-4D21-B6DD-48B42BD9E879}">
          <x14:formula1>
            <xm:f>'Valores '!$A$1:$A$19</xm:f>
          </x14:formula1>
          <xm:sqref>B7:B8</xm:sqref>
        </x14:dataValidation>
        <x14:dataValidation type="list" allowBlank="1" showInputMessage="1" showErrorMessage="1" xr:uid="{A5009527-4F7E-4875-BD02-4E9426ACB6A9}">
          <x14:formula1>
            <xm:f>'Valores '!$D$2:$D$3</xm:f>
          </x14:formula1>
          <xm:sqref>G7:G10</xm:sqref>
        </x14:dataValidation>
      </x14:dataValidations>
    </ext>
  </extLst>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0CBD7B-FC36-4618-805F-DF9ADFC0B5FD}">
  <sheetPr>
    <tabColor rgb="FF92D050"/>
  </sheetPr>
  <dimension ref="A1:T10"/>
  <sheetViews>
    <sheetView workbookViewId="0">
      <selection activeCell="B3" sqref="B3:E3"/>
    </sheetView>
  </sheetViews>
  <sheetFormatPr defaultRowHeight="15"/>
  <cols>
    <col min="1" max="1" width="15.28515625" customWidth="1"/>
    <col min="2" max="2" width="20.7109375" customWidth="1"/>
    <col min="3" max="3" width="12.140625" customWidth="1"/>
    <col min="4" max="4" width="25.7109375" customWidth="1"/>
    <col min="5" max="5" width="26.7109375" customWidth="1"/>
    <col min="6" max="6" width="18.7109375" customWidth="1"/>
    <col min="7" max="7" width="15.7109375" customWidth="1"/>
    <col min="8" max="8" width="12.140625" customWidth="1"/>
    <col min="9" max="9" width="17.140625" customWidth="1"/>
    <col min="11" max="11" width="13.5703125" customWidth="1"/>
    <col min="20" max="20" width="20.85546875" bestFit="1" customWidth="1"/>
  </cols>
  <sheetData>
    <row r="1" spans="1:20">
      <c r="A1" s="2754" t="s">
        <v>3113</v>
      </c>
      <c r="B1" s="2754"/>
      <c r="C1" s="2754"/>
      <c r="D1" s="2754"/>
      <c r="E1" s="2754"/>
      <c r="F1" s="723"/>
      <c r="G1" s="723"/>
      <c r="H1" s="723"/>
      <c r="I1" s="723"/>
      <c r="J1" s="723"/>
      <c r="K1" s="723"/>
      <c r="L1" s="723"/>
      <c r="M1" s="723"/>
      <c r="N1" s="723"/>
      <c r="O1" s="723"/>
      <c r="P1" s="723"/>
      <c r="Q1" s="723"/>
      <c r="R1" s="723"/>
      <c r="S1" s="723"/>
      <c r="T1" s="723"/>
    </row>
    <row r="2" spans="1:20">
      <c r="A2" s="724" t="s">
        <v>448</v>
      </c>
      <c r="B2" s="2907" t="str">
        <f>Clases!A4</f>
        <v>Precio</v>
      </c>
      <c r="C2" s="2908"/>
      <c r="D2" s="2908"/>
      <c r="E2" s="2909"/>
      <c r="F2" s="723"/>
      <c r="G2" s="723"/>
      <c r="H2" s="723"/>
      <c r="I2" s="723"/>
      <c r="J2" s="723"/>
      <c r="K2" s="723"/>
      <c r="L2" s="723"/>
      <c r="M2" s="723"/>
      <c r="N2" s="723"/>
      <c r="O2" s="723"/>
      <c r="P2" s="723"/>
      <c r="Q2" s="723"/>
      <c r="R2" s="723"/>
      <c r="S2" s="723"/>
      <c r="T2" s="723"/>
    </row>
    <row r="3" spans="1:20">
      <c r="A3" s="725" t="s">
        <v>62</v>
      </c>
      <c r="B3" s="2910" t="str">
        <f>Clases!C4</f>
        <v>Clase que representa el precio asociado a un producto.</v>
      </c>
      <c r="C3" s="2911"/>
      <c r="D3" s="2911"/>
      <c r="E3" s="2912"/>
      <c r="F3" s="723"/>
      <c r="G3" s="723"/>
      <c r="H3" s="723"/>
      <c r="I3" s="723"/>
      <c r="J3" s="723"/>
      <c r="K3" s="723"/>
      <c r="L3" s="723"/>
      <c r="M3" s="723"/>
      <c r="N3" s="723"/>
      <c r="O3" s="723"/>
      <c r="P3" s="723"/>
      <c r="Q3" s="723"/>
      <c r="R3" s="723"/>
      <c r="S3" s="723"/>
      <c r="T3" s="723"/>
    </row>
    <row r="4" spans="1:20">
      <c r="A4" s="2913" t="s">
        <v>170</v>
      </c>
      <c r="B4" s="2914"/>
      <c r="C4" s="2914"/>
      <c r="D4" s="2914"/>
      <c r="E4" s="2914"/>
      <c r="F4" s="2914"/>
      <c r="G4" s="2914"/>
      <c r="H4" s="2914"/>
      <c r="I4" s="2914"/>
      <c r="J4" s="2914"/>
      <c r="K4" s="2914"/>
      <c r="L4" s="2914"/>
      <c r="M4" s="2914"/>
      <c r="N4" s="2914"/>
      <c r="O4" s="2914"/>
      <c r="P4" s="2914"/>
      <c r="Q4" s="2914"/>
      <c r="R4" s="2914"/>
      <c r="S4" s="2914"/>
      <c r="T4" s="2915"/>
    </row>
    <row r="5" spans="1:20" ht="15" customHeight="1">
      <c r="A5" s="2755" t="s">
        <v>2</v>
      </c>
      <c r="B5" s="2757" t="s">
        <v>178</v>
      </c>
      <c r="C5" s="2757" t="s">
        <v>4206</v>
      </c>
      <c r="D5" s="2757" t="s">
        <v>4207</v>
      </c>
      <c r="E5" s="2757" t="s">
        <v>4208</v>
      </c>
      <c r="F5" s="2757" t="s">
        <v>4209</v>
      </c>
      <c r="G5" s="2757" t="s">
        <v>4210</v>
      </c>
      <c r="H5" s="2761" t="s">
        <v>4211</v>
      </c>
      <c r="I5" s="2751" t="s">
        <v>4212</v>
      </c>
      <c r="J5" s="2753"/>
      <c r="K5" s="2752"/>
      <c r="L5" s="2751" t="s">
        <v>4213</v>
      </c>
      <c r="M5" s="2752"/>
      <c r="N5" s="2751" t="s">
        <v>4214</v>
      </c>
      <c r="O5" s="2752"/>
      <c r="P5" s="2751" t="s">
        <v>4215</v>
      </c>
      <c r="Q5" s="2753"/>
      <c r="R5" s="2752"/>
      <c r="S5" s="2757" t="s">
        <v>4216</v>
      </c>
      <c r="T5" s="2759" t="s">
        <v>4217</v>
      </c>
    </row>
    <row r="6" spans="1:20" ht="15" customHeight="1">
      <c r="A6" s="2756"/>
      <c r="B6" s="2758"/>
      <c r="C6" s="2758"/>
      <c r="D6" s="2758"/>
      <c r="E6" s="2758"/>
      <c r="F6" s="2758"/>
      <c r="G6" s="2758"/>
      <c r="H6" s="2762"/>
      <c r="I6" s="846" t="s">
        <v>4218</v>
      </c>
      <c r="J6" s="846" t="s">
        <v>448</v>
      </c>
      <c r="K6" s="846" t="s">
        <v>4219</v>
      </c>
      <c r="L6" s="847" t="s">
        <v>4220</v>
      </c>
      <c r="M6" s="847" t="s">
        <v>4221</v>
      </c>
      <c r="N6" s="847" t="s">
        <v>4222</v>
      </c>
      <c r="O6" s="847" t="s">
        <v>4223</v>
      </c>
      <c r="P6" s="847" t="s">
        <v>4224</v>
      </c>
      <c r="Q6" s="847" t="s">
        <v>2231</v>
      </c>
      <c r="R6" s="847" t="s">
        <v>4225</v>
      </c>
      <c r="S6" s="2758"/>
      <c r="T6" s="2760"/>
    </row>
    <row r="7" spans="1:20" ht="29.25">
      <c r="A7" s="58" t="s">
        <v>576</v>
      </c>
      <c r="B7" s="58" t="s">
        <v>154</v>
      </c>
      <c r="C7" s="58">
        <v>36</v>
      </c>
      <c r="D7" s="58">
        <v>36</v>
      </c>
      <c r="E7" s="58" t="s">
        <v>155</v>
      </c>
      <c r="F7" s="58" t="s">
        <v>4226</v>
      </c>
      <c r="G7" s="58" t="s">
        <v>159</v>
      </c>
      <c r="H7" s="58" t="s">
        <v>4227</v>
      </c>
      <c r="I7" s="58" t="s">
        <v>4226</v>
      </c>
      <c r="J7" s="58"/>
      <c r="K7" s="58"/>
      <c r="L7" s="58" t="s">
        <v>4226</v>
      </c>
      <c r="M7" s="58"/>
      <c r="N7" s="58" t="s">
        <v>4226</v>
      </c>
      <c r="O7" s="58"/>
      <c r="P7" s="58" t="s">
        <v>4226</v>
      </c>
      <c r="Q7" s="58"/>
      <c r="R7" s="58"/>
      <c r="S7" s="58"/>
      <c r="T7" s="58" t="s">
        <v>4231</v>
      </c>
    </row>
    <row r="8" spans="1:20" ht="72.75">
      <c r="A8" s="58" t="s">
        <v>1544</v>
      </c>
      <c r="B8" s="58" t="s">
        <v>383</v>
      </c>
      <c r="C8" s="58">
        <v>11</v>
      </c>
      <c r="D8" s="58">
        <v>9</v>
      </c>
      <c r="E8" s="58">
        <v>2</v>
      </c>
      <c r="F8" s="58" t="s">
        <v>4226</v>
      </c>
      <c r="G8" s="58" t="s">
        <v>159</v>
      </c>
      <c r="H8" s="58" t="s">
        <v>4226</v>
      </c>
      <c r="I8" s="58" t="s">
        <v>4226</v>
      </c>
      <c r="J8" s="58"/>
      <c r="K8" s="58"/>
      <c r="L8" s="58" t="s">
        <v>4226</v>
      </c>
      <c r="M8" s="58"/>
      <c r="N8" s="58" t="s">
        <v>4226</v>
      </c>
      <c r="O8" s="58"/>
      <c r="P8" s="58" t="s">
        <v>4226</v>
      </c>
      <c r="Q8" s="58"/>
      <c r="R8" s="58"/>
      <c r="S8" s="58"/>
      <c r="T8" s="58" t="s">
        <v>4232</v>
      </c>
    </row>
    <row r="9" spans="1:20" ht="43.5">
      <c r="A9" s="58" t="s">
        <v>1480</v>
      </c>
      <c r="B9" s="58" t="s">
        <v>312</v>
      </c>
      <c r="C9" s="58">
        <v>36</v>
      </c>
      <c r="D9" s="58">
        <v>36</v>
      </c>
      <c r="E9" s="58" t="s">
        <v>155</v>
      </c>
      <c r="F9" s="58" t="s">
        <v>4226</v>
      </c>
      <c r="G9" s="58" t="s">
        <v>159</v>
      </c>
      <c r="H9" s="58" t="s">
        <v>4226</v>
      </c>
      <c r="I9" s="58" t="s">
        <v>4227</v>
      </c>
      <c r="J9" s="58" t="s">
        <v>18</v>
      </c>
      <c r="K9" s="58" t="s">
        <v>100</v>
      </c>
      <c r="L9" s="58" t="s">
        <v>4226</v>
      </c>
      <c r="M9" s="58"/>
      <c r="N9" s="58" t="s">
        <v>4226</v>
      </c>
      <c r="O9" s="58"/>
      <c r="P9" s="58" t="s">
        <v>4226</v>
      </c>
      <c r="Q9" s="58"/>
      <c r="R9" s="58"/>
      <c r="S9" s="58"/>
      <c r="T9" s="58" t="s">
        <v>4233</v>
      </c>
    </row>
    <row r="10" spans="1:20" ht="57.75">
      <c r="A10" s="58" t="s">
        <v>1543</v>
      </c>
      <c r="B10" s="58" t="s">
        <v>293</v>
      </c>
      <c r="C10" s="58">
        <v>60</v>
      </c>
      <c r="D10" s="58">
        <v>1</v>
      </c>
      <c r="E10" s="58" t="s">
        <v>155</v>
      </c>
      <c r="F10" s="58" t="s">
        <v>4226</v>
      </c>
      <c r="G10" s="58" t="s">
        <v>159</v>
      </c>
      <c r="H10" s="58" t="s">
        <v>4226</v>
      </c>
      <c r="I10" s="58" t="s">
        <v>4227</v>
      </c>
      <c r="J10" s="58" t="s">
        <v>37</v>
      </c>
      <c r="K10" s="58" t="s">
        <v>3120</v>
      </c>
      <c r="L10" s="58" t="s">
        <v>4226</v>
      </c>
      <c r="M10" s="58"/>
      <c r="N10" s="58" t="s">
        <v>4226</v>
      </c>
      <c r="O10" s="58"/>
      <c r="P10" s="58" t="s">
        <v>4226</v>
      </c>
      <c r="Q10" s="58"/>
      <c r="R10" s="58"/>
      <c r="S10" s="58"/>
      <c r="T10" s="58" t="s">
        <v>4234</v>
      </c>
    </row>
  </sheetData>
  <mergeCells count="18">
    <mergeCell ref="H5:H6"/>
    <mergeCell ref="I5:K5"/>
    <mergeCell ref="L5:M5"/>
    <mergeCell ref="N5:O5"/>
    <mergeCell ref="P5:R5"/>
    <mergeCell ref="A1:E1"/>
    <mergeCell ref="B2:E2"/>
    <mergeCell ref="B3:E3"/>
    <mergeCell ref="A4:T4"/>
    <mergeCell ref="A5:A6"/>
    <mergeCell ref="B5:B6"/>
    <mergeCell ref="C5:C6"/>
    <mergeCell ref="D5:D6"/>
    <mergeCell ref="E5:E6"/>
    <mergeCell ref="F5:F6"/>
    <mergeCell ref="S5:S6"/>
    <mergeCell ref="T5:T6"/>
    <mergeCell ref="G5:G6"/>
  </mergeCells>
  <hyperlinks>
    <hyperlink ref="A1" location="Clases!A1" display="&lt;-Volver al inicio" xr:uid="{BB5327FF-1849-4957-9583-014E0113AD25}"/>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AD714508-F1D5-4AD9-AE70-35B3F32B96BF}">
          <x14:formula1>
            <xm:f>'Valores '!$A$1:$A$19</xm:f>
          </x14:formula1>
          <xm:sqref>B7:B9</xm:sqref>
        </x14:dataValidation>
        <x14:dataValidation type="list" allowBlank="1" showInputMessage="1" showErrorMessage="1" xr:uid="{4CBDBAE0-5DDD-4246-8F0C-A846AE5F3E8A}">
          <x14:formula1>
            <xm:f>'Valores '!$D$2:$D$3</xm:f>
          </x14:formula1>
          <xm:sqref>G7:G10</xm:sqref>
        </x14:dataValidation>
      </x14:dataValidations>
    </ext>
  </extLst>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11736-3323-4AC1-8660-842DFB77D581}">
  <sheetPr>
    <tabColor rgb="FF92D050"/>
  </sheetPr>
  <dimension ref="A1:T9"/>
  <sheetViews>
    <sheetView workbookViewId="0">
      <selection activeCell="B3" sqref="B3:E3"/>
    </sheetView>
  </sheetViews>
  <sheetFormatPr defaultRowHeight="15"/>
  <cols>
    <col min="1" max="1" width="14.5703125" customWidth="1"/>
    <col min="2" max="2" width="17.5703125" customWidth="1"/>
    <col min="3" max="3" width="13" customWidth="1"/>
    <col min="4" max="4" width="25.42578125" customWidth="1"/>
    <col min="5" max="5" width="26.140625" customWidth="1"/>
    <col min="6" max="6" width="25.85546875" customWidth="1"/>
    <col min="7" max="7" width="18.28515625" customWidth="1"/>
    <col min="8" max="8" width="17.85546875" customWidth="1"/>
    <col min="9" max="9" width="19.7109375" customWidth="1"/>
    <col min="20" max="20" width="21.7109375" customWidth="1"/>
  </cols>
  <sheetData>
    <row r="1" spans="1:20">
      <c r="A1" s="2754" t="s">
        <v>3113</v>
      </c>
      <c r="B1" s="2754"/>
      <c r="C1" s="2754"/>
      <c r="D1" s="2754"/>
      <c r="E1" s="2754"/>
      <c r="F1" s="723"/>
      <c r="G1" s="723"/>
      <c r="H1" s="723"/>
      <c r="I1" s="723"/>
      <c r="J1" s="723"/>
      <c r="K1" s="723"/>
      <c r="L1" s="723"/>
      <c r="M1" s="723"/>
      <c r="N1" s="723"/>
      <c r="O1" s="723"/>
      <c r="P1" s="723"/>
      <c r="Q1" s="723"/>
      <c r="R1" s="723"/>
      <c r="S1" s="723"/>
      <c r="T1" s="723"/>
    </row>
    <row r="2" spans="1:20">
      <c r="A2" s="724" t="s">
        <v>448</v>
      </c>
      <c r="B2" s="2907" t="str">
        <f>Clases!A3</f>
        <v>Moneda</v>
      </c>
      <c r="C2" s="2908"/>
      <c r="D2" s="2908"/>
      <c r="E2" s="2909"/>
      <c r="F2" s="723"/>
      <c r="G2" s="723"/>
      <c r="H2" s="723"/>
      <c r="I2" s="723"/>
      <c r="J2" s="723"/>
      <c r="K2" s="723"/>
      <c r="L2" s="723"/>
      <c r="M2" s="723"/>
      <c r="N2" s="723"/>
      <c r="O2" s="723"/>
      <c r="P2" s="723"/>
      <c r="Q2" s="723"/>
      <c r="R2" s="723"/>
      <c r="S2" s="723"/>
      <c r="T2" s="723"/>
    </row>
    <row r="3" spans="1:20">
      <c r="A3" s="725" t="s">
        <v>62</v>
      </c>
      <c r="B3" s="2910" t="str">
        <f>Clases!C3</f>
        <v>Clase que representa la moneda usada en un país.</v>
      </c>
      <c r="C3" s="2911"/>
      <c r="D3" s="2911"/>
      <c r="E3" s="2912"/>
      <c r="F3" s="723"/>
      <c r="G3" s="723"/>
      <c r="H3" s="723"/>
      <c r="I3" s="723"/>
      <c r="J3" s="723"/>
      <c r="K3" s="723"/>
      <c r="L3" s="723"/>
      <c r="M3" s="723"/>
      <c r="N3" s="723"/>
      <c r="O3" s="723"/>
      <c r="P3" s="723"/>
      <c r="Q3" s="723"/>
      <c r="R3" s="723"/>
      <c r="S3" s="723"/>
      <c r="T3" s="723"/>
    </row>
    <row r="4" spans="1:20">
      <c r="A4" s="2913" t="s">
        <v>170</v>
      </c>
      <c r="B4" s="2914"/>
      <c r="C4" s="2914"/>
      <c r="D4" s="2914"/>
      <c r="E4" s="2914"/>
      <c r="F4" s="2914"/>
      <c r="G4" s="2914"/>
      <c r="H4" s="2914"/>
      <c r="I4" s="2914"/>
      <c r="J4" s="2914"/>
      <c r="K4" s="2914"/>
      <c r="L4" s="2914"/>
      <c r="M4" s="2914"/>
      <c r="N4" s="2914"/>
      <c r="O4" s="2914"/>
      <c r="P4" s="2914"/>
      <c r="Q4" s="2914"/>
      <c r="R4" s="2914"/>
      <c r="S4" s="2914"/>
      <c r="T4" s="2915"/>
    </row>
    <row r="5" spans="1:20" ht="15" customHeight="1">
      <c r="A5" s="2916" t="s">
        <v>2</v>
      </c>
      <c r="B5" s="2917" t="s">
        <v>178</v>
      </c>
      <c r="C5" s="2917" t="s">
        <v>4206</v>
      </c>
      <c r="D5" s="2917" t="s">
        <v>4207</v>
      </c>
      <c r="E5" s="2917" t="s">
        <v>4208</v>
      </c>
      <c r="F5" s="2917" t="s">
        <v>4209</v>
      </c>
      <c r="G5" s="2917" t="s">
        <v>4210</v>
      </c>
      <c r="H5" s="2763" t="s">
        <v>4211</v>
      </c>
      <c r="I5" s="2918" t="s">
        <v>4212</v>
      </c>
      <c r="J5" s="2919"/>
      <c r="K5" s="2920"/>
      <c r="L5" s="2918" t="s">
        <v>4213</v>
      </c>
      <c r="M5" s="2920"/>
      <c r="N5" s="2918" t="s">
        <v>4214</v>
      </c>
      <c r="O5" s="2920"/>
      <c r="P5" s="2918" t="s">
        <v>4215</v>
      </c>
      <c r="Q5" s="2919"/>
      <c r="R5" s="2920"/>
      <c r="S5" s="2917" t="s">
        <v>4216</v>
      </c>
      <c r="T5" s="2921" t="s">
        <v>4217</v>
      </c>
    </row>
    <row r="6" spans="1:20" ht="15" customHeight="1">
      <c r="A6" s="2922"/>
      <c r="B6" s="2923"/>
      <c r="C6" s="2923"/>
      <c r="D6" s="2923"/>
      <c r="E6" s="2923"/>
      <c r="F6" s="2923"/>
      <c r="G6" s="2923"/>
      <c r="H6" s="2764"/>
      <c r="I6" s="1287" t="s">
        <v>4218</v>
      </c>
      <c r="J6" s="1287" t="s">
        <v>448</v>
      </c>
      <c r="K6" s="1287" t="s">
        <v>4219</v>
      </c>
      <c r="L6" s="1286" t="s">
        <v>4220</v>
      </c>
      <c r="M6" s="1286" t="s">
        <v>4221</v>
      </c>
      <c r="N6" s="1286" t="s">
        <v>4222</v>
      </c>
      <c r="O6" s="1286" t="s">
        <v>4223</v>
      </c>
      <c r="P6" s="1286" t="s">
        <v>4224</v>
      </c>
      <c r="Q6" s="1286" t="s">
        <v>2231</v>
      </c>
      <c r="R6" s="1286" t="s">
        <v>4225</v>
      </c>
      <c r="S6" s="2923"/>
      <c r="T6" s="2924"/>
    </row>
    <row r="7" spans="1:20" ht="43.5">
      <c r="A7" s="58" t="s">
        <v>4235</v>
      </c>
      <c r="B7" s="58" t="s">
        <v>154</v>
      </c>
      <c r="C7" s="58">
        <v>36</v>
      </c>
      <c r="D7" s="58">
        <v>36</v>
      </c>
      <c r="E7" s="58" t="s">
        <v>155</v>
      </c>
      <c r="F7" s="58" t="s">
        <v>4226</v>
      </c>
      <c r="G7" s="58" t="s">
        <v>4227</v>
      </c>
      <c r="H7" s="58" t="s">
        <v>4227</v>
      </c>
      <c r="I7" s="58" t="s">
        <v>4226</v>
      </c>
      <c r="J7" s="58"/>
      <c r="K7" s="58"/>
      <c r="L7" s="58" t="s">
        <v>4226</v>
      </c>
      <c r="M7" s="58"/>
      <c r="N7" s="58" t="s">
        <v>4226</v>
      </c>
      <c r="O7" s="58"/>
      <c r="P7" s="58" t="s">
        <v>4226</v>
      </c>
      <c r="Q7" s="58"/>
      <c r="R7" s="58"/>
      <c r="S7" s="58"/>
      <c r="T7" s="58" t="s">
        <v>4236</v>
      </c>
    </row>
    <row r="8" spans="1:20" ht="57.75">
      <c r="A8" s="58" t="s">
        <v>2178</v>
      </c>
      <c r="B8" s="58" t="s">
        <v>293</v>
      </c>
      <c r="C8" s="58">
        <v>60</v>
      </c>
      <c r="D8" s="58">
        <v>1</v>
      </c>
      <c r="E8" s="58" t="s">
        <v>155</v>
      </c>
      <c r="F8" s="58" t="s">
        <v>4226</v>
      </c>
      <c r="G8" s="58" t="s">
        <v>4227</v>
      </c>
      <c r="H8" s="58" t="s">
        <v>4226</v>
      </c>
      <c r="I8" s="58" t="s">
        <v>4226</v>
      </c>
      <c r="J8" s="58"/>
      <c r="K8" s="58"/>
      <c r="L8" s="58" t="s">
        <v>4226</v>
      </c>
      <c r="M8" s="58"/>
      <c r="N8" s="58" t="s">
        <v>4226</v>
      </c>
      <c r="O8" s="58"/>
      <c r="P8" s="58" t="s">
        <v>4226</v>
      </c>
      <c r="Q8" s="58"/>
      <c r="R8" s="58"/>
      <c r="S8" s="58"/>
      <c r="T8" s="58" t="s">
        <v>4237</v>
      </c>
    </row>
    <row r="9" spans="1:20" ht="43.5">
      <c r="A9" s="58" t="s">
        <v>35</v>
      </c>
      <c r="B9" s="58" t="s">
        <v>154</v>
      </c>
      <c r="C9" s="58">
        <v>7</v>
      </c>
      <c r="D9" s="58">
        <v>1</v>
      </c>
      <c r="E9" s="58" t="s">
        <v>155</v>
      </c>
      <c r="F9" s="58" t="s">
        <v>4226</v>
      </c>
      <c r="G9" s="58" t="s">
        <v>4227</v>
      </c>
      <c r="H9" s="58" t="s">
        <v>4226</v>
      </c>
      <c r="I9" s="58" t="s">
        <v>4227</v>
      </c>
      <c r="J9" s="58" t="s">
        <v>35</v>
      </c>
      <c r="K9" s="58" t="s">
        <v>100</v>
      </c>
      <c r="L9" s="58" t="s">
        <v>4226</v>
      </c>
      <c r="M9" s="58"/>
      <c r="N9" s="58" t="s">
        <v>4226</v>
      </c>
      <c r="O9" s="58"/>
      <c r="P9" s="58" t="s">
        <v>4226</v>
      </c>
      <c r="Q9" s="58"/>
      <c r="R9" s="58"/>
      <c r="S9" s="58"/>
      <c r="T9" s="58" t="s">
        <v>4238</v>
      </c>
    </row>
  </sheetData>
  <mergeCells count="18">
    <mergeCell ref="H5:H6"/>
    <mergeCell ref="I5:K5"/>
    <mergeCell ref="L5:M5"/>
    <mergeCell ref="N5:O5"/>
    <mergeCell ref="P5:R5"/>
    <mergeCell ref="A1:E1"/>
    <mergeCell ref="B2:E2"/>
    <mergeCell ref="B3:E3"/>
    <mergeCell ref="A4:T4"/>
    <mergeCell ref="A5:A6"/>
    <mergeCell ref="B5:B6"/>
    <mergeCell ref="C5:C6"/>
    <mergeCell ref="D5:D6"/>
    <mergeCell ref="E5:E6"/>
    <mergeCell ref="F5:F6"/>
    <mergeCell ref="S5:S6"/>
    <mergeCell ref="T5:T6"/>
    <mergeCell ref="G5:G6"/>
  </mergeCells>
  <hyperlinks>
    <hyperlink ref="A1" location="Clases!A1" display="&lt;-Volver al inicio" xr:uid="{2F72F77D-8C29-4B77-B778-82951FDE967A}"/>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F4923316-BF70-4685-BC58-59DF3C8AD9DA}">
          <x14:formula1>
            <xm:f>'Valores '!$A$1:$A$19</xm:f>
          </x14:formula1>
          <xm:sqref>B7:B9</xm:sqref>
        </x14:dataValidation>
      </x14:dataValidations>
    </ext>
  </extLst>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5C9ACF-B4C7-486D-B3C8-FDFDF324C3E5}">
  <sheetPr>
    <tabColor rgb="FF92D050"/>
  </sheetPr>
  <dimension ref="A1:T8"/>
  <sheetViews>
    <sheetView workbookViewId="0">
      <selection activeCell="B3" sqref="B3:E3"/>
    </sheetView>
  </sheetViews>
  <sheetFormatPr defaultRowHeight="15"/>
  <cols>
    <col min="1" max="1" width="12.42578125" customWidth="1"/>
    <col min="2" max="2" width="14.28515625" customWidth="1"/>
    <col min="4" max="4" width="27.5703125" customWidth="1"/>
    <col min="5" max="5" width="26.5703125" customWidth="1"/>
    <col min="6" max="6" width="17.5703125" customWidth="1"/>
    <col min="7" max="7" width="19.7109375" customWidth="1"/>
    <col min="8" max="8" width="27.5703125" customWidth="1"/>
  </cols>
  <sheetData>
    <row r="1" spans="1:20">
      <c r="A1" s="2754" t="s">
        <v>3113</v>
      </c>
      <c r="B1" s="2754"/>
      <c r="C1" s="2754"/>
      <c r="D1" s="2754"/>
      <c r="E1" s="2754"/>
      <c r="F1" s="723"/>
      <c r="G1" s="723"/>
      <c r="H1" s="723"/>
      <c r="I1" s="723"/>
      <c r="J1" s="723"/>
      <c r="K1" s="723"/>
      <c r="L1" s="723"/>
      <c r="M1" s="723"/>
      <c r="N1" s="723"/>
      <c r="O1" s="723"/>
      <c r="P1" s="723"/>
      <c r="Q1" s="723"/>
      <c r="R1" s="723"/>
      <c r="S1" s="723"/>
      <c r="T1" s="723"/>
    </row>
    <row r="2" spans="1:20">
      <c r="A2" s="724" t="s">
        <v>448</v>
      </c>
      <c r="B2" s="2907" t="str">
        <f>Clases!A5</f>
        <v>Producto</v>
      </c>
      <c r="C2" s="2908"/>
      <c r="D2" s="2908"/>
      <c r="E2" s="2909"/>
      <c r="F2" s="723"/>
      <c r="G2" s="723"/>
      <c r="H2" s="723"/>
      <c r="I2" s="723"/>
      <c r="J2" s="723"/>
      <c r="K2" s="723"/>
      <c r="L2" s="723"/>
      <c r="M2" s="723"/>
      <c r="N2" s="723"/>
      <c r="O2" s="723"/>
      <c r="P2" s="723"/>
      <c r="Q2" s="723"/>
      <c r="R2" s="723"/>
      <c r="S2" s="723"/>
      <c r="T2" s="723"/>
    </row>
    <row r="3" spans="1:20">
      <c r="A3" s="725" t="s">
        <v>62</v>
      </c>
      <c r="B3" s="2910" t="str">
        <f>Clases!C5</f>
        <v>Clase que representa un producto disponible para la venta.</v>
      </c>
      <c r="C3" s="2911"/>
      <c r="D3" s="2911"/>
      <c r="E3" s="2912"/>
      <c r="F3" s="723"/>
      <c r="G3" s="723"/>
      <c r="H3" s="723"/>
      <c r="I3" s="723"/>
      <c r="J3" s="723"/>
      <c r="K3" s="723"/>
      <c r="L3" s="723"/>
      <c r="M3" s="723"/>
      <c r="N3" s="723"/>
      <c r="O3" s="723"/>
      <c r="P3" s="723"/>
      <c r="Q3" s="723"/>
      <c r="R3" s="723"/>
      <c r="S3" s="723"/>
      <c r="T3" s="723"/>
    </row>
    <row r="4" spans="1:20">
      <c r="A4" s="2913" t="s">
        <v>170</v>
      </c>
      <c r="B4" s="2914"/>
      <c r="C4" s="2914"/>
      <c r="D4" s="2914"/>
      <c r="E4" s="2914"/>
      <c r="F4" s="2914"/>
      <c r="G4" s="2914"/>
      <c r="H4" s="2914"/>
      <c r="I4" s="2914"/>
      <c r="J4" s="2914"/>
      <c r="K4" s="2914"/>
      <c r="L4" s="2914"/>
      <c r="M4" s="2914"/>
      <c r="N4" s="2914"/>
      <c r="O4" s="2914"/>
      <c r="P4" s="2914"/>
      <c r="Q4" s="2914"/>
      <c r="R4" s="2914"/>
      <c r="S4" s="2914"/>
      <c r="T4" s="2915"/>
    </row>
    <row r="5" spans="1:20" ht="15" customHeight="1">
      <c r="A5" s="2916" t="s">
        <v>2</v>
      </c>
      <c r="B5" s="2917" t="s">
        <v>178</v>
      </c>
      <c r="C5" s="2917" t="s">
        <v>4206</v>
      </c>
      <c r="D5" s="2917" t="s">
        <v>4207</v>
      </c>
      <c r="E5" s="2917" t="s">
        <v>4208</v>
      </c>
      <c r="F5" s="2917" t="s">
        <v>4209</v>
      </c>
      <c r="G5" s="2917" t="s">
        <v>4210</v>
      </c>
      <c r="H5" s="2763" t="s">
        <v>4211</v>
      </c>
      <c r="I5" s="2918" t="s">
        <v>4212</v>
      </c>
      <c r="J5" s="2919"/>
      <c r="K5" s="2920"/>
      <c r="L5" s="2918" t="s">
        <v>4213</v>
      </c>
      <c r="M5" s="2920"/>
      <c r="N5" s="2918" t="s">
        <v>4214</v>
      </c>
      <c r="O5" s="2920"/>
      <c r="P5" s="2918" t="s">
        <v>4215</v>
      </c>
      <c r="Q5" s="2919"/>
      <c r="R5" s="2920"/>
      <c r="S5" s="2917" t="s">
        <v>4216</v>
      </c>
      <c r="T5" s="2921" t="s">
        <v>4217</v>
      </c>
    </row>
    <row r="6" spans="1:20" ht="32.25" customHeight="1">
      <c r="A6" s="2922"/>
      <c r="B6" s="2923"/>
      <c r="C6" s="2923"/>
      <c r="D6" s="2923"/>
      <c r="E6" s="2923"/>
      <c r="F6" s="2923"/>
      <c r="G6" s="2923"/>
      <c r="H6" s="2764"/>
      <c r="I6" s="1287" t="s">
        <v>4218</v>
      </c>
      <c r="J6" s="1287" t="s">
        <v>448</v>
      </c>
      <c r="K6" s="1287" t="s">
        <v>4219</v>
      </c>
      <c r="L6" s="1286" t="s">
        <v>4220</v>
      </c>
      <c r="M6" s="1286" t="s">
        <v>4221</v>
      </c>
      <c r="N6" s="1286" t="s">
        <v>4222</v>
      </c>
      <c r="O6" s="1286" t="s">
        <v>4223</v>
      </c>
      <c r="P6" s="1286" t="s">
        <v>4224</v>
      </c>
      <c r="Q6" s="1286" t="s">
        <v>2231</v>
      </c>
      <c r="R6" s="1286" t="s">
        <v>4225</v>
      </c>
      <c r="S6" s="2923"/>
      <c r="T6" s="2924"/>
    </row>
    <row r="7" spans="1:20" ht="72.75">
      <c r="A7" s="58" t="s">
        <v>100</v>
      </c>
      <c r="B7" s="58" t="s">
        <v>154</v>
      </c>
      <c r="C7" s="58">
        <v>36</v>
      </c>
      <c r="D7" s="58">
        <v>36</v>
      </c>
      <c r="E7" s="58" t="s">
        <v>155</v>
      </c>
      <c r="F7" s="58" t="s">
        <v>4226</v>
      </c>
      <c r="G7" s="58" t="s">
        <v>159</v>
      </c>
      <c r="H7" s="58" t="s">
        <v>4227</v>
      </c>
      <c r="I7" s="58" t="s">
        <v>4226</v>
      </c>
      <c r="J7" s="58"/>
      <c r="K7" s="58"/>
      <c r="L7" s="58" t="s">
        <v>4226</v>
      </c>
      <c r="M7" s="58"/>
      <c r="N7" s="58" t="s">
        <v>4226</v>
      </c>
      <c r="O7" s="58"/>
      <c r="P7" s="58" t="s">
        <v>4226</v>
      </c>
      <c r="Q7" s="58"/>
      <c r="R7" s="58"/>
      <c r="S7" s="58"/>
      <c r="T7" s="58" t="s">
        <v>4239</v>
      </c>
    </row>
    <row r="8" spans="1:20" ht="101.25">
      <c r="A8" s="58" t="s">
        <v>150</v>
      </c>
      <c r="B8" s="58" t="s">
        <v>154</v>
      </c>
      <c r="C8" s="58">
        <v>100</v>
      </c>
      <c r="D8" s="58">
        <v>5</v>
      </c>
      <c r="E8" s="58" t="s">
        <v>157</v>
      </c>
      <c r="F8" s="58" t="s">
        <v>4226</v>
      </c>
      <c r="G8" s="58" t="s">
        <v>159</v>
      </c>
      <c r="H8" s="58" t="s">
        <v>4226</v>
      </c>
      <c r="I8" s="58" t="s">
        <v>4226</v>
      </c>
      <c r="J8" s="58"/>
      <c r="K8" s="58"/>
      <c r="L8" s="58" t="s">
        <v>4226</v>
      </c>
      <c r="M8" s="58"/>
      <c r="N8" s="58" t="s">
        <v>4226</v>
      </c>
      <c r="O8" s="58"/>
      <c r="P8" s="58" t="s">
        <v>4226</v>
      </c>
      <c r="Q8" s="58"/>
      <c r="R8" s="58"/>
      <c r="S8" s="58"/>
      <c r="T8" s="58" t="s">
        <v>4240</v>
      </c>
    </row>
  </sheetData>
  <mergeCells count="18">
    <mergeCell ref="H5:H6"/>
    <mergeCell ref="I5:K5"/>
    <mergeCell ref="L5:M5"/>
    <mergeCell ref="N5:O5"/>
    <mergeCell ref="P5:R5"/>
    <mergeCell ref="A1:E1"/>
    <mergeCell ref="B2:E2"/>
    <mergeCell ref="B3:E3"/>
    <mergeCell ref="A4:T4"/>
    <mergeCell ref="A5:A6"/>
    <mergeCell ref="B5:B6"/>
    <mergeCell ref="C5:C6"/>
    <mergeCell ref="D5:D6"/>
    <mergeCell ref="E5:E6"/>
    <mergeCell ref="F5:F6"/>
    <mergeCell ref="S5:S6"/>
    <mergeCell ref="T5:T6"/>
    <mergeCell ref="G5:G6"/>
  </mergeCells>
  <hyperlinks>
    <hyperlink ref="A1" location="Clases!A1" display="&lt;-Volver al inicio" xr:uid="{E85CD769-09DA-4BC4-9294-338BA9640272}"/>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58BDDB7A-154E-4D07-8A5B-928C3B829F39}">
          <x14:formula1>
            <xm:f>'Valores '!$A$1:$A$19</xm:f>
          </x14:formula1>
          <xm:sqref>B7:B8</xm:sqref>
        </x14:dataValidation>
        <x14:dataValidation type="list" allowBlank="1" showInputMessage="1" showErrorMessage="1" xr:uid="{0714F880-D598-4046-A06F-A313FA6F6322}">
          <x14:formula1>
            <xm:f>'Valores '!$D$2:$D$3</xm:f>
          </x14:formula1>
          <xm:sqref>G7:G8</xm:sqref>
        </x14:dataValidation>
      </x14:dataValidations>
    </ext>
  </extLst>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938BA-22C2-4647-A145-FE0D700D0510}">
  <sheetPr>
    <tabColor rgb="FF92D050"/>
  </sheetPr>
  <dimension ref="A1:T14"/>
  <sheetViews>
    <sheetView workbookViewId="0">
      <selection activeCell="B3" sqref="B3:E3"/>
    </sheetView>
  </sheetViews>
  <sheetFormatPr defaultRowHeight="15"/>
  <cols>
    <col min="1" max="1" width="20.7109375" customWidth="1"/>
    <col min="2" max="2" width="20" customWidth="1"/>
    <col min="3" max="3" width="10.5703125" customWidth="1"/>
    <col min="4" max="4" width="26.85546875" customWidth="1"/>
    <col min="5" max="5" width="38.140625" customWidth="1"/>
    <col min="6" max="6" width="21.85546875" customWidth="1"/>
    <col min="7" max="7" width="18.42578125" customWidth="1"/>
    <col min="8" max="8" width="20.5703125" customWidth="1"/>
    <col min="9" max="9" width="16.5703125" customWidth="1"/>
    <col min="10" max="10" width="13.5703125" customWidth="1"/>
    <col min="11" max="11" width="12.5703125" customWidth="1"/>
    <col min="12" max="12" width="19.42578125" customWidth="1"/>
    <col min="13" max="13" width="15.28515625" customWidth="1"/>
    <col min="14" max="14" width="16" customWidth="1"/>
    <col min="15" max="16" width="17.42578125" customWidth="1"/>
    <col min="17" max="17" width="16.7109375" customWidth="1"/>
    <col min="18" max="18" width="18.140625" customWidth="1"/>
    <col min="19" max="19" width="13.140625" customWidth="1"/>
    <col min="20" max="20" width="24.5703125" customWidth="1"/>
  </cols>
  <sheetData>
    <row r="1" spans="1:20">
      <c r="A1" s="2754" t="s">
        <v>3113</v>
      </c>
      <c r="B1" s="2754"/>
      <c r="C1" s="2754"/>
      <c r="D1" s="2754"/>
      <c r="E1" s="2754"/>
      <c r="F1" s="723"/>
      <c r="G1" s="723"/>
      <c r="H1" s="723"/>
      <c r="I1" s="723"/>
      <c r="J1" s="723"/>
      <c r="K1" s="723"/>
      <c r="L1" s="723"/>
      <c r="M1" s="723"/>
      <c r="N1" s="723"/>
      <c r="O1" s="723"/>
      <c r="P1" s="723"/>
      <c r="Q1" s="723"/>
      <c r="R1" s="723"/>
      <c r="S1" s="723"/>
      <c r="T1" s="723"/>
    </row>
    <row r="2" spans="1:20">
      <c r="A2" s="724" t="s">
        <v>448</v>
      </c>
      <c r="B2" s="2907" t="str">
        <f>Clases!A6</f>
        <v>DetalleCompra</v>
      </c>
      <c r="C2" s="2908"/>
      <c r="D2" s="2908"/>
      <c r="E2" s="2909"/>
      <c r="F2" s="723"/>
      <c r="G2" s="723"/>
      <c r="H2" s="723"/>
      <c r="I2" s="723"/>
      <c r="J2" s="723"/>
      <c r="K2" s="723"/>
      <c r="L2" s="723"/>
      <c r="M2" s="723"/>
      <c r="N2" s="723"/>
      <c r="O2" s="723"/>
      <c r="P2" s="723"/>
      <c r="Q2" s="723"/>
      <c r="R2" s="723"/>
      <c r="S2" s="723"/>
      <c r="T2" s="723"/>
    </row>
    <row r="3" spans="1:20">
      <c r="A3" s="725" t="s">
        <v>62</v>
      </c>
      <c r="B3" s="2910" t="str">
        <f>Clases!C6</f>
        <v>Clase que representa los productos que forman parte de una compra.</v>
      </c>
      <c r="C3" s="2911"/>
      <c r="D3" s="2911"/>
      <c r="E3" s="2912"/>
      <c r="F3" s="723"/>
      <c r="G3" s="723"/>
      <c r="H3" s="723"/>
      <c r="I3" s="723"/>
      <c r="J3" s="723"/>
      <c r="K3" s="723"/>
      <c r="L3" s="723"/>
      <c r="M3" s="723"/>
      <c r="N3" s="723"/>
      <c r="O3" s="723"/>
      <c r="P3" s="723"/>
      <c r="Q3" s="723"/>
      <c r="R3" s="723"/>
      <c r="S3" s="723"/>
      <c r="T3" s="723"/>
    </row>
    <row r="4" spans="1:20">
      <c r="A4" s="2913" t="s">
        <v>170</v>
      </c>
      <c r="B4" s="2914"/>
      <c r="C4" s="2914"/>
      <c r="D4" s="2914"/>
      <c r="E4" s="2914"/>
      <c r="F4" s="2914"/>
      <c r="G4" s="2914"/>
      <c r="H4" s="2914"/>
      <c r="I4" s="2914"/>
      <c r="J4" s="2914"/>
      <c r="K4" s="2914"/>
      <c r="L4" s="2914"/>
      <c r="M4" s="2914"/>
      <c r="N4" s="2914"/>
      <c r="O4" s="2914"/>
      <c r="P4" s="2914"/>
      <c r="Q4" s="2914"/>
      <c r="R4" s="2914"/>
      <c r="S4" s="2914"/>
      <c r="T4" s="2915"/>
    </row>
    <row r="5" spans="1:20">
      <c r="A5" s="2916" t="s">
        <v>2</v>
      </c>
      <c r="B5" s="2917" t="s">
        <v>178</v>
      </c>
      <c r="C5" s="2917" t="s">
        <v>4206</v>
      </c>
      <c r="D5" s="2917" t="s">
        <v>4207</v>
      </c>
      <c r="E5" s="2917" t="s">
        <v>4208</v>
      </c>
      <c r="F5" s="2917" t="s">
        <v>4209</v>
      </c>
      <c r="G5" s="2917" t="s">
        <v>4210</v>
      </c>
      <c r="H5" s="2763" t="s">
        <v>4211</v>
      </c>
      <c r="I5" s="2918" t="s">
        <v>4212</v>
      </c>
      <c r="J5" s="2919"/>
      <c r="K5" s="2920"/>
      <c r="L5" s="2918" t="s">
        <v>4213</v>
      </c>
      <c r="M5" s="2920"/>
      <c r="N5" s="2918" t="s">
        <v>4214</v>
      </c>
      <c r="O5" s="2920"/>
      <c r="P5" s="2918" t="s">
        <v>4215</v>
      </c>
      <c r="Q5" s="2919"/>
      <c r="R5" s="2920"/>
      <c r="S5" s="2917" t="s">
        <v>4216</v>
      </c>
      <c r="T5" s="2921" t="s">
        <v>4217</v>
      </c>
    </row>
    <row r="6" spans="1:20" ht="60.75" customHeight="1">
      <c r="A6" s="2925"/>
      <c r="B6" s="2923"/>
      <c r="C6" s="2923"/>
      <c r="D6" s="2923"/>
      <c r="E6" s="2923"/>
      <c r="F6" s="2923"/>
      <c r="G6" s="2923"/>
      <c r="H6" s="2764"/>
      <c r="I6" s="1287" t="s">
        <v>4218</v>
      </c>
      <c r="J6" s="1287" t="s">
        <v>448</v>
      </c>
      <c r="K6" s="1287" t="s">
        <v>4219</v>
      </c>
      <c r="L6" s="1286" t="s">
        <v>4220</v>
      </c>
      <c r="M6" s="1286" t="s">
        <v>4221</v>
      </c>
      <c r="N6" s="1286" t="s">
        <v>4222</v>
      </c>
      <c r="O6" s="1286" t="s">
        <v>4223</v>
      </c>
      <c r="P6" s="1286" t="s">
        <v>4224</v>
      </c>
      <c r="Q6" s="1286" t="s">
        <v>2231</v>
      </c>
      <c r="R6" s="1286" t="s">
        <v>4225</v>
      </c>
      <c r="S6" s="2923"/>
      <c r="T6" s="2924"/>
    </row>
    <row r="7" spans="1:20" ht="37.5" customHeight="1">
      <c r="A7" s="62" t="s">
        <v>100</v>
      </c>
      <c r="B7" s="58" t="s">
        <v>154</v>
      </c>
      <c r="C7" s="58">
        <v>36</v>
      </c>
      <c r="D7" s="1285">
        <v>36</v>
      </c>
      <c r="E7" s="1285" t="s">
        <v>155</v>
      </c>
      <c r="F7" s="1285" t="s">
        <v>4226</v>
      </c>
      <c r="G7" s="1285" t="s">
        <v>4227</v>
      </c>
      <c r="H7" s="1285" t="s">
        <v>4227</v>
      </c>
      <c r="I7" s="1285" t="s">
        <v>4226</v>
      </c>
      <c r="J7" s="1285"/>
      <c r="K7" s="1285"/>
      <c r="L7" s="1285" t="s">
        <v>4226</v>
      </c>
      <c r="M7" s="1285"/>
      <c r="N7" s="1285" t="s">
        <v>4226</v>
      </c>
      <c r="O7" s="1285"/>
      <c r="P7" s="1285" t="s">
        <v>4226</v>
      </c>
      <c r="Q7" s="1285"/>
      <c r="R7" s="1285"/>
      <c r="S7" s="1285"/>
      <c r="T7" s="58" t="s">
        <v>4241</v>
      </c>
    </row>
    <row r="8" spans="1:20" ht="36.75" customHeight="1">
      <c r="A8" s="62" t="s">
        <v>1622</v>
      </c>
      <c r="B8" s="58" t="s">
        <v>154</v>
      </c>
      <c r="C8" s="58">
        <v>36</v>
      </c>
      <c r="D8" s="1285">
        <v>36</v>
      </c>
      <c r="E8" s="1285" t="s">
        <v>155</v>
      </c>
      <c r="F8" s="1285" t="s">
        <v>4226</v>
      </c>
      <c r="G8" s="1285" t="s">
        <v>4227</v>
      </c>
      <c r="H8" s="1285" t="s">
        <v>4226</v>
      </c>
      <c r="I8" s="1285" t="s">
        <v>4227</v>
      </c>
      <c r="J8" s="1285" t="s">
        <v>5</v>
      </c>
      <c r="K8" s="1285" t="s">
        <v>100</v>
      </c>
      <c r="L8" s="1285" t="s">
        <v>4226</v>
      </c>
      <c r="M8" s="1285"/>
      <c r="N8" s="1285" t="s">
        <v>4226</v>
      </c>
      <c r="O8" s="1285"/>
      <c r="P8" s="1285" t="s">
        <v>4226</v>
      </c>
      <c r="Q8" s="1285"/>
      <c r="R8" s="1285"/>
      <c r="S8" s="1285"/>
      <c r="T8" s="58" t="s">
        <v>4242</v>
      </c>
    </row>
    <row r="9" spans="1:20" ht="35.25" customHeight="1">
      <c r="A9" s="62" t="s">
        <v>1984</v>
      </c>
      <c r="B9" s="58" t="s">
        <v>154</v>
      </c>
      <c r="C9" s="58">
        <v>100</v>
      </c>
      <c r="D9" s="1285">
        <v>5</v>
      </c>
      <c r="E9" s="1285" t="s">
        <v>155</v>
      </c>
      <c r="F9" s="1285" t="s">
        <v>4226</v>
      </c>
      <c r="G9" s="1285" t="s">
        <v>4227</v>
      </c>
      <c r="H9" s="1285" t="s">
        <v>4226</v>
      </c>
      <c r="I9" s="1285" t="s">
        <v>4227</v>
      </c>
      <c r="J9" s="1285" t="s">
        <v>18</v>
      </c>
      <c r="K9" s="1285" t="s">
        <v>100</v>
      </c>
      <c r="L9" s="1285" t="s">
        <v>4226</v>
      </c>
      <c r="M9" s="1285"/>
      <c r="N9" s="1285" t="s">
        <v>4226</v>
      </c>
      <c r="O9" s="1285"/>
      <c r="P9" s="1285" t="s">
        <v>4226</v>
      </c>
      <c r="Q9" s="1285"/>
      <c r="R9" s="1285"/>
      <c r="S9" s="1285"/>
      <c r="T9" s="58" t="s">
        <v>4243</v>
      </c>
    </row>
    <row r="10" spans="1:20" ht="35.25" customHeight="1">
      <c r="A10" s="62" t="s">
        <v>1985</v>
      </c>
      <c r="B10" s="58" t="s">
        <v>872</v>
      </c>
      <c r="C10" s="58">
        <v>999</v>
      </c>
      <c r="D10" s="1285">
        <v>1</v>
      </c>
      <c r="E10" s="1285" t="s">
        <v>155</v>
      </c>
      <c r="F10" s="1285" t="s">
        <v>4226</v>
      </c>
      <c r="G10" s="1285" t="s">
        <v>4227</v>
      </c>
      <c r="H10" s="1285" t="s">
        <v>4226</v>
      </c>
      <c r="I10" s="1285" t="s">
        <v>4226</v>
      </c>
      <c r="J10" s="1285"/>
      <c r="K10" s="1285"/>
      <c r="L10" s="1285" t="s">
        <v>4226</v>
      </c>
      <c r="M10" s="1285"/>
      <c r="N10" s="1285" t="s">
        <v>4226</v>
      </c>
      <c r="O10" s="1285"/>
      <c r="P10" s="1285" t="s">
        <v>4226</v>
      </c>
      <c r="Q10" s="1285"/>
      <c r="R10" s="1285"/>
      <c r="S10" s="1285"/>
      <c r="T10" s="58" t="s">
        <v>4244</v>
      </c>
    </row>
    <row r="11" spans="1:20" ht="33" customHeight="1">
      <c r="A11" s="142" t="s">
        <v>1986</v>
      </c>
      <c r="B11" s="58" t="s">
        <v>383</v>
      </c>
      <c r="C11" s="58" t="s">
        <v>2021</v>
      </c>
      <c r="D11" s="1285">
        <v>1</v>
      </c>
      <c r="E11" s="1285" t="s">
        <v>155</v>
      </c>
      <c r="F11" s="1285" t="s">
        <v>4226</v>
      </c>
      <c r="G11" s="1285" t="s">
        <v>4227</v>
      </c>
      <c r="H11" s="1285" t="s">
        <v>4226</v>
      </c>
      <c r="I11" s="1285" t="s">
        <v>4226</v>
      </c>
      <c r="J11" s="1285"/>
      <c r="K11" s="1285"/>
      <c r="L11" s="1285" t="s">
        <v>4226</v>
      </c>
      <c r="M11" s="58"/>
      <c r="N11" s="1285" t="s">
        <v>4226</v>
      </c>
      <c r="O11" s="58"/>
      <c r="P11" s="1285" t="s">
        <v>4226</v>
      </c>
      <c r="Q11" s="58"/>
      <c r="R11" s="1285"/>
      <c r="S11" s="58"/>
      <c r="T11" s="58" t="s">
        <v>4245</v>
      </c>
    </row>
    <row r="12" spans="1:20" ht="33" customHeight="1">
      <c r="A12" s="770" t="s">
        <v>1988</v>
      </c>
      <c r="B12" s="58" t="s">
        <v>894</v>
      </c>
      <c r="C12" s="58">
        <v>10</v>
      </c>
      <c r="D12" s="1285">
        <v>10</v>
      </c>
      <c r="E12" s="1285" t="s">
        <v>155</v>
      </c>
      <c r="F12" s="1285" t="s">
        <v>4226</v>
      </c>
      <c r="G12" s="1285" t="s">
        <v>4227</v>
      </c>
      <c r="H12" s="1285" t="s">
        <v>4226</v>
      </c>
      <c r="I12" s="1285" t="s">
        <v>4226</v>
      </c>
      <c r="J12" s="1285"/>
      <c r="K12" s="1285"/>
      <c r="L12" s="1285" t="s">
        <v>4226</v>
      </c>
      <c r="M12" s="58"/>
      <c r="N12" s="1285" t="s">
        <v>4226</v>
      </c>
      <c r="O12" s="58"/>
      <c r="P12" s="1285" t="s">
        <v>4226</v>
      </c>
      <c r="Q12" s="58"/>
      <c r="R12" s="1285"/>
      <c r="S12" s="58"/>
      <c r="T12" s="58" t="s">
        <v>4246</v>
      </c>
    </row>
    <row r="13" spans="1:20" ht="37.5" customHeight="1">
      <c r="A13" s="770" t="s">
        <v>1989</v>
      </c>
      <c r="B13" s="58" t="s">
        <v>894</v>
      </c>
      <c r="C13" s="58">
        <v>10</v>
      </c>
      <c r="D13" s="1285">
        <v>10</v>
      </c>
      <c r="E13" s="1285" t="s">
        <v>155</v>
      </c>
      <c r="F13" s="1285" t="s">
        <v>4226</v>
      </c>
      <c r="G13" s="1285" t="s">
        <v>4227</v>
      </c>
      <c r="H13" s="1285" t="s">
        <v>4226</v>
      </c>
      <c r="I13" s="1285" t="s">
        <v>4226</v>
      </c>
      <c r="J13" s="1285"/>
      <c r="K13" s="1285"/>
      <c r="L13" s="1285" t="s">
        <v>4226</v>
      </c>
      <c r="M13" s="58"/>
      <c r="N13" s="1285" t="s">
        <v>4226</v>
      </c>
      <c r="O13" s="58"/>
      <c r="P13" s="1285" t="s">
        <v>4226</v>
      </c>
      <c r="Q13" s="58"/>
      <c r="R13" s="1285"/>
      <c r="S13" s="58"/>
      <c r="T13" s="58" t="s">
        <v>4247</v>
      </c>
    </row>
    <row r="14" spans="1:20" ht="29.25">
      <c r="A14" s="103" t="s">
        <v>1987</v>
      </c>
      <c r="B14" s="58" t="s">
        <v>293</v>
      </c>
      <c r="C14" s="58">
        <v>150</v>
      </c>
      <c r="D14" s="58">
        <v>5</v>
      </c>
      <c r="E14" s="58" t="s">
        <v>155</v>
      </c>
      <c r="F14" s="58" t="s">
        <v>4226</v>
      </c>
      <c r="G14" s="58" t="s">
        <v>4227</v>
      </c>
      <c r="H14" s="58" t="s">
        <v>4226</v>
      </c>
      <c r="I14" s="58" t="s">
        <v>4226</v>
      </c>
      <c r="J14" s="58"/>
      <c r="K14" s="58"/>
      <c r="L14" s="58" t="s">
        <v>4226</v>
      </c>
      <c r="M14" s="58"/>
      <c r="N14" s="58" t="s">
        <v>4226</v>
      </c>
      <c r="O14" s="58"/>
      <c r="P14" s="58" t="s">
        <v>4226</v>
      </c>
      <c r="Q14" s="58"/>
      <c r="R14" s="58"/>
      <c r="S14" s="58"/>
      <c r="T14" s="58" t="s">
        <v>4248</v>
      </c>
    </row>
  </sheetData>
  <mergeCells count="18">
    <mergeCell ref="P5:R5"/>
    <mergeCell ref="A1:E1"/>
    <mergeCell ref="B2:E2"/>
    <mergeCell ref="B3:E3"/>
    <mergeCell ref="A4:T4"/>
    <mergeCell ref="A5:A6"/>
    <mergeCell ref="B5:B6"/>
    <mergeCell ref="C5:C6"/>
    <mergeCell ref="D5:D6"/>
    <mergeCell ref="E5:E6"/>
    <mergeCell ref="F5:F6"/>
    <mergeCell ref="S5:S6"/>
    <mergeCell ref="T5:T6"/>
    <mergeCell ref="G5:G6"/>
    <mergeCell ref="H5:H6"/>
    <mergeCell ref="I5:K5"/>
    <mergeCell ref="L5:M5"/>
    <mergeCell ref="N5:O5"/>
  </mergeCells>
  <hyperlinks>
    <hyperlink ref="A1" location="Clases!A1" display="&lt;-Volver al inicio" xr:uid="{34DFD810-3B58-4EBE-93D3-FB61132560CD}"/>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35547A33-3446-4294-83E6-FC06CDF7774E}">
          <x14:formula1>
            <xm:f>'Valores '!$A$1:$A$19</xm:f>
          </x14:formula1>
          <xm:sqref>B7:B14</xm:sqref>
        </x14:dataValidation>
      </x14:dataValidations>
    </ext>
  </extLst>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61A08D-E126-46FB-A6C9-563BC36AA777}">
  <sheetPr>
    <tabColor rgb="FF92D050"/>
  </sheetPr>
  <dimension ref="A1:T9"/>
  <sheetViews>
    <sheetView workbookViewId="0">
      <selection activeCell="B3" sqref="B3:E3"/>
    </sheetView>
  </sheetViews>
  <sheetFormatPr defaultRowHeight="15"/>
  <cols>
    <col min="1" max="1" width="22.7109375" customWidth="1"/>
    <col min="2" max="2" width="17.28515625" customWidth="1"/>
    <col min="4" max="4" width="26.7109375" customWidth="1"/>
    <col min="5" max="5" width="25.42578125" customWidth="1"/>
    <col min="6" max="11" width="18.7109375" customWidth="1"/>
  </cols>
  <sheetData>
    <row r="1" spans="1:20">
      <c r="A1" s="2754" t="s">
        <v>3113</v>
      </c>
      <c r="B1" s="2754"/>
      <c r="C1" s="2754"/>
      <c r="D1" s="2754"/>
      <c r="E1" s="2754"/>
      <c r="F1" s="723"/>
      <c r="G1" s="723"/>
      <c r="H1" s="723"/>
      <c r="I1" s="723"/>
      <c r="J1" s="723"/>
      <c r="K1" s="723"/>
      <c r="L1" s="723"/>
      <c r="M1" s="723"/>
      <c r="N1" s="723"/>
      <c r="O1" s="723"/>
      <c r="P1" s="723"/>
      <c r="Q1" s="723"/>
      <c r="R1" s="723"/>
      <c r="S1" s="723"/>
      <c r="T1" s="723"/>
    </row>
    <row r="2" spans="1:20">
      <c r="A2" s="724" t="s">
        <v>448</v>
      </c>
      <c r="B2" s="2907" t="str">
        <f>Clases!A7</f>
        <v>Compra</v>
      </c>
      <c r="C2" s="2908"/>
      <c r="D2" s="2908"/>
      <c r="E2" s="2909"/>
      <c r="F2" s="723"/>
      <c r="G2" s="723"/>
      <c r="H2" s="723"/>
      <c r="I2" s="723"/>
      <c r="J2" s="723"/>
      <c r="K2" s="723"/>
      <c r="L2" s="723"/>
      <c r="M2" s="723"/>
      <c r="N2" s="723"/>
      <c r="O2" s="723"/>
      <c r="P2" s="723"/>
      <c r="Q2" s="723"/>
      <c r="R2" s="723"/>
      <c r="S2" s="723"/>
      <c r="T2" s="723"/>
    </row>
    <row r="3" spans="1:20">
      <c r="A3" s="725" t="s">
        <v>62</v>
      </c>
      <c r="B3" s="2910" t="str">
        <f>Clases!C7</f>
        <v>Clase que representa la transacción realizada por un comprador.</v>
      </c>
      <c r="C3" s="2911"/>
      <c r="D3" s="2911"/>
      <c r="E3" s="2912"/>
      <c r="F3" s="723"/>
      <c r="G3" s="723"/>
      <c r="H3" s="723"/>
      <c r="I3" s="723"/>
      <c r="J3" s="723"/>
      <c r="K3" s="723"/>
      <c r="L3" s="723"/>
      <c r="M3" s="723"/>
      <c r="N3" s="723"/>
      <c r="O3" s="723"/>
      <c r="P3" s="723"/>
      <c r="Q3" s="723"/>
      <c r="R3" s="723"/>
      <c r="S3" s="723"/>
      <c r="T3" s="723"/>
    </row>
    <row r="4" spans="1:20">
      <c r="A4" s="2913" t="s">
        <v>170</v>
      </c>
      <c r="B4" s="2914"/>
      <c r="C4" s="2914"/>
      <c r="D4" s="2914"/>
      <c r="E4" s="2914"/>
      <c r="F4" s="2914"/>
      <c r="G4" s="2914"/>
      <c r="H4" s="2914"/>
      <c r="I4" s="2914"/>
      <c r="J4" s="2914"/>
      <c r="K4" s="2914"/>
      <c r="L4" s="2914"/>
      <c r="M4" s="2914"/>
      <c r="N4" s="2914"/>
      <c r="O4" s="2914"/>
      <c r="P4" s="2914"/>
      <c r="Q4" s="2914"/>
      <c r="R4" s="2914"/>
      <c r="S4" s="2914"/>
      <c r="T4" s="2915"/>
    </row>
    <row r="5" spans="1:20" ht="15" customHeight="1">
      <c r="A5" s="2916" t="s">
        <v>2</v>
      </c>
      <c r="B5" s="2917" t="s">
        <v>178</v>
      </c>
      <c r="C5" s="2917" t="s">
        <v>4206</v>
      </c>
      <c r="D5" s="2917" t="s">
        <v>4207</v>
      </c>
      <c r="E5" s="2917" t="s">
        <v>4208</v>
      </c>
      <c r="F5" s="2917" t="s">
        <v>4209</v>
      </c>
      <c r="G5" s="2917" t="s">
        <v>4210</v>
      </c>
      <c r="H5" s="2763" t="s">
        <v>4211</v>
      </c>
      <c r="I5" s="2918" t="s">
        <v>4212</v>
      </c>
      <c r="J5" s="2919"/>
      <c r="K5" s="2920"/>
      <c r="L5" s="2918" t="s">
        <v>4213</v>
      </c>
      <c r="M5" s="2920"/>
      <c r="N5" s="2918" t="s">
        <v>4214</v>
      </c>
      <c r="O5" s="2920"/>
      <c r="P5" s="2918" t="s">
        <v>4215</v>
      </c>
      <c r="Q5" s="2919"/>
      <c r="R5" s="2920"/>
      <c r="S5" s="2917" t="s">
        <v>4216</v>
      </c>
      <c r="T5" s="2921" t="s">
        <v>4217</v>
      </c>
    </row>
    <row r="6" spans="1:20" ht="15" customHeight="1">
      <c r="A6" s="2925"/>
      <c r="B6" s="2926"/>
      <c r="C6" s="2926"/>
      <c r="D6" s="2926"/>
      <c r="E6" s="2926"/>
      <c r="F6" s="2926"/>
      <c r="G6" s="2926"/>
      <c r="H6" s="2764"/>
      <c r="I6" s="726" t="s">
        <v>4218</v>
      </c>
      <c r="J6" s="726" t="s">
        <v>448</v>
      </c>
      <c r="K6" s="726" t="s">
        <v>4219</v>
      </c>
      <c r="L6" s="727" t="s">
        <v>4220</v>
      </c>
      <c r="M6" s="727" t="s">
        <v>4221</v>
      </c>
      <c r="N6" s="727" t="s">
        <v>4222</v>
      </c>
      <c r="O6" s="727" t="s">
        <v>4223</v>
      </c>
      <c r="P6" s="727" t="s">
        <v>4224</v>
      </c>
      <c r="Q6" s="727" t="s">
        <v>2231</v>
      </c>
      <c r="R6" s="727" t="s">
        <v>4225</v>
      </c>
      <c r="S6" s="2926"/>
      <c r="T6" s="2927"/>
    </row>
    <row r="7" spans="1:20" ht="288.75">
      <c r="A7" s="58" t="str">
        <f>Compra_Caracterizacion!A6</f>
        <v>id</v>
      </c>
      <c r="B7" s="58" t="s">
        <v>154</v>
      </c>
      <c r="C7" s="58">
        <v>36</v>
      </c>
      <c r="D7" s="58">
        <v>36</v>
      </c>
      <c r="E7" s="58" t="s">
        <v>155</v>
      </c>
      <c r="F7" s="1188" t="s">
        <v>4226</v>
      </c>
      <c r="G7" s="58" t="s">
        <v>159</v>
      </c>
      <c r="H7" s="1188" t="s">
        <v>4227</v>
      </c>
      <c r="I7" s="1188" t="s">
        <v>4226</v>
      </c>
      <c r="J7" s="1188"/>
      <c r="K7" s="1188"/>
      <c r="L7" s="1188" t="s">
        <v>4226</v>
      </c>
      <c r="M7" s="1188"/>
      <c r="N7" s="1188" t="s">
        <v>4226</v>
      </c>
      <c r="O7" s="1188"/>
      <c r="P7" s="1188" t="s">
        <v>4226</v>
      </c>
      <c r="Q7" s="1188"/>
      <c r="R7" s="1188"/>
      <c r="S7" s="1188"/>
      <c r="T7" s="1188" t="s">
        <v>2568</v>
      </c>
    </row>
    <row r="8" spans="1:20" ht="288.75">
      <c r="A8" s="58" t="s">
        <v>101</v>
      </c>
      <c r="B8" s="58" t="s">
        <v>312</v>
      </c>
      <c r="C8" s="58">
        <v>36</v>
      </c>
      <c r="D8" s="58">
        <v>36</v>
      </c>
      <c r="E8" s="58" t="s">
        <v>155</v>
      </c>
      <c r="F8" s="1188" t="s">
        <v>4226</v>
      </c>
      <c r="G8" s="58" t="s">
        <v>159</v>
      </c>
      <c r="H8" s="1188" t="s">
        <v>4226</v>
      </c>
      <c r="I8" s="1188" t="s">
        <v>4227</v>
      </c>
      <c r="J8" s="1188" t="s">
        <v>8</v>
      </c>
      <c r="K8" s="1188" t="s">
        <v>100</v>
      </c>
      <c r="L8" s="1188" t="s">
        <v>4226</v>
      </c>
      <c r="M8" s="1188"/>
      <c r="N8" s="1188" t="s">
        <v>4226</v>
      </c>
      <c r="O8" s="1188"/>
      <c r="P8" s="1188" t="s">
        <v>4226</v>
      </c>
      <c r="Q8" s="1188"/>
      <c r="R8" s="1188"/>
      <c r="S8" s="1188"/>
      <c r="T8" s="1188" t="s">
        <v>2569</v>
      </c>
    </row>
    <row r="9" spans="1:20" ht="115.5">
      <c r="A9" s="58" t="s">
        <v>2566</v>
      </c>
      <c r="B9" s="58" t="s">
        <v>383</v>
      </c>
      <c r="C9" s="58">
        <v>11</v>
      </c>
      <c r="D9" s="58">
        <v>11</v>
      </c>
      <c r="E9" s="58">
        <v>2</v>
      </c>
      <c r="F9" s="1188" t="s">
        <v>4226</v>
      </c>
      <c r="G9" s="58" t="s">
        <v>159</v>
      </c>
      <c r="H9" s="1188" t="s">
        <v>4226</v>
      </c>
      <c r="I9" s="1188" t="s">
        <v>4226</v>
      </c>
      <c r="J9" s="1188"/>
      <c r="K9" s="1188"/>
      <c r="L9" s="1188" t="s">
        <v>4226</v>
      </c>
      <c r="M9" s="1188"/>
      <c r="N9" s="1188" t="s">
        <v>4226</v>
      </c>
      <c r="O9" s="1188"/>
      <c r="P9" s="1188" t="s">
        <v>4226</v>
      </c>
      <c r="Q9" s="1188"/>
      <c r="R9" s="1188"/>
      <c r="S9" s="1188"/>
      <c r="T9" s="1188" t="s">
        <v>4249</v>
      </c>
    </row>
  </sheetData>
  <mergeCells count="18">
    <mergeCell ref="H5:H6"/>
    <mergeCell ref="I5:K5"/>
    <mergeCell ref="L5:M5"/>
    <mergeCell ref="N5:O5"/>
    <mergeCell ref="P5:R5"/>
    <mergeCell ref="A1:E1"/>
    <mergeCell ref="B2:E2"/>
    <mergeCell ref="B3:E3"/>
    <mergeCell ref="A4:T4"/>
    <mergeCell ref="A5:A6"/>
    <mergeCell ref="B5:B6"/>
    <mergeCell ref="C5:C6"/>
    <mergeCell ref="D5:D6"/>
    <mergeCell ref="E5:E6"/>
    <mergeCell ref="F5:F6"/>
    <mergeCell ref="S5:S6"/>
    <mergeCell ref="T5:T6"/>
    <mergeCell ref="G5:G6"/>
  </mergeCells>
  <hyperlinks>
    <hyperlink ref="A1" location="Clases!A1" display="&lt;-Volver al inicio" xr:uid="{0E913183-0723-4B9F-9C1D-619B3430D5CD}"/>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29920AE0-47AA-4AD8-8566-B95E8E665283}">
          <x14:formula1>
            <xm:f>'Valores '!$A$1:$A$19</xm:f>
          </x14:formula1>
          <xm:sqref>B7:B9</xm:sqref>
        </x14:dataValidation>
        <x14:dataValidation type="list" allowBlank="1" showInputMessage="1" showErrorMessage="1" xr:uid="{AAB1A806-ABC4-4738-A071-14ACBD72A06B}">
          <x14:formula1>
            <xm:f>'Valores '!$D$2:$D$3</xm:f>
          </x14:formula1>
          <xm:sqref>G7:G9</xm:sqref>
        </x14:dataValidation>
      </x14:dataValidations>
    </ext>
  </extLst>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909BC2-90B6-4F16-8E39-A92368A0D07A}">
  <sheetPr>
    <tabColor rgb="FF92D050"/>
  </sheetPr>
  <dimension ref="A1:T16"/>
  <sheetViews>
    <sheetView workbookViewId="0">
      <selection activeCell="B3" sqref="B3:E3"/>
    </sheetView>
  </sheetViews>
  <sheetFormatPr defaultRowHeight="15"/>
  <cols>
    <col min="1" max="1" width="18.28515625" customWidth="1"/>
    <col min="2" max="2" width="14.28515625" customWidth="1"/>
    <col min="3" max="3" width="15.7109375" customWidth="1"/>
    <col min="4" max="4" width="27" customWidth="1"/>
    <col min="5" max="5" width="36.7109375" customWidth="1"/>
    <col min="6" max="6" width="20.7109375" customWidth="1"/>
    <col min="7" max="7" width="17.7109375" customWidth="1"/>
    <col min="8" max="8" width="14" customWidth="1"/>
    <col min="9" max="9" width="13" customWidth="1"/>
    <col min="10" max="11" width="14.140625" customWidth="1"/>
    <col min="12" max="12" width="16.7109375" customWidth="1"/>
    <col min="13" max="13" width="15" customWidth="1"/>
    <col min="14" max="14" width="15.28515625" customWidth="1"/>
    <col min="15" max="15" width="18" customWidth="1"/>
    <col min="16" max="16" width="14.85546875" customWidth="1"/>
    <col min="17" max="17" width="18.28515625" customWidth="1"/>
    <col min="18" max="18" width="41.42578125" customWidth="1"/>
    <col min="19" max="19" width="17.7109375" customWidth="1"/>
    <col min="20" max="20" width="29.42578125" customWidth="1"/>
  </cols>
  <sheetData>
    <row r="1" spans="1:20">
      <c r="A1" s="2754" t="s">
        <v>3113</v>
      </c>
      <c r="B1" s="2754"/>
      <c r="C1" s="2754"/>
      <c r="D1" s="2754"/>
      <c r="E1" s="2754"/>
      <c r="F1" s="723"/>
      <c r="G1" s="723"/>
      <c r="H1" s="723"/>
      <c r="I1" s="723"/>
      <c r="J1" s="723"/>
      <c r="K1" s="723"/>
      <c r="L1" s="723"/>
      <c r="M1" s="723"/>
      <c r="N1" s="723"/>
      <c r="O1" s="723"/>
      <c r="P1" s="723"/>
      <c r="Q1" s="723"/>
      <c r="R1" s="723"/>
      <c r="S1" s="723"/>
      <c r="T1" s="723"/>
    </row>
    <row r="2" spans="1:20">
      <c r="A2" s="724" t="s">
        <v>448</v>
      </c>
      <c r="B2" s="2907" t="str">
        <f>Clases!A8</f>
        <v>Comprador</v>
      </c>
      <c r="C2" s="2908"/>
      <c r="D2" s="2908"/>
      <c r="E2" s="2909"/>
      <c r="F2" s="723"/>
      <c r="G2" s="723"/>
      <c r="H2" s="723"/>
      <c r="I2" s="723"/>
      <c r="J2" s="723"/>
      <c r="K2" s="723"/>
      <c r="L2" s="723"/>
      <c r="M2" s="723"/>
      <c r="N2" s="723"/>
      <c r="O2" s="723"/>
      <c r="P2" s="723"/>
      <c r="Q2" s="723"/>
      <c r="R2" s="723"/>
      <c r="S2" s="723"/>
      <c r="T2" s="723"/>
    </row>
    <row r="3" spans="1:20">
      <c r="A3" s="725" t="s">
        <v>62</v>
      </c>
      <c r="B3" s="2910" t="str">
        <f>Clases!C8</f>
        <v>Clase que representa al usuario que realiza una compra.</v>
      </c>
      <c r="C3" s="2911"/>
      <c r="D3" s="2911"/>
      <c r="E3" s="2912"/>
      <c r="F3" s="723"/>
      <c r="G3" s="723"/>
      <c r="H3" s="723"/>
      <c r="I3" s="723"/>
      <c r="J3" s="723"/>
      <c r="K3" s="723"/>
      <c r="L3" s="723"/>
      <c r="M3" s="723"/>
      <c r="N3" s="723"/>
      <c r="O3" s="723"/>
      <c r="P3" s="723"/>
      <c r="Q3" s="723"/>
      <c r="R3" s="723"/>
      <c r="S3" s="723"/>
      <c r="T3" s="723"/>
    </row>
    <row r="4" spans="1:20">
      <c r="A4" s="2913" t="s">
        <v>170</v>
      </c>
      <c r="B4" s="2914"/>
      <c r="C4" s="2914"/>
      <c r="D4" s="2914"/>
      <c r="E4" s="2914"/>
      <c r="F4" s="2914"/>
      <c r="G4" s="2914"/>
      <c r="H4" s="2914"/>
      <c r="I4" s="2914"/>
      <c r="J4" s="2914"/>
      <c r="K4" s="2914"/>
      <c r="L4" s="2914"/>
      <c r="M4" s="2914"/>
      <c r="N4" s="2914"/>
      <c r="O4" s="2914"/>
      <c r="P4" s="2914"/>
      <c r="Q4" s="2914"/>
      <c r="R4" s="2914"/>
      <c r="S4" s="2914"/>
      <c r="T4" s="2915"/>
    </row>
    <row r="5" spans="1:20" ht="15" customHeight="1">
      <c r="A5" s="2916" t="s">
        <v>2</v>
      </c>
      <c r="B5" s="2917" t="s">
        <v>178</v>
      </c>
      <c r="C5" s="2917" t="s">
        <v>4206</v>
      </c>
      <c r="D5" s="2917" t="s">
        <v>4207</v>
      </c>
      <c r="E5" s="2917" t="s">
        <v>4208</v>
      </c>
      <c r="F5" s="2917" t="s">
        <v>4209</v>
      </c>
      <c r="G5" s="2917" t="s">
        <v>4210</v>
      </c>
      <c r="H5" s="2763" t="s">
        <v>4211</v>
      </c>
      <c r="I5" s="2918" t="s">
        <v>4212</v>
      </c>
      <c r="J5" s="2919"/>
      <c r="K5" s="2920"/>
      <c r="L5" s="2918" t="s">
        <v>4213</v>
      </c>
      <c r="M5" s="2920"/>
      <c r="N5" s="2918" t="s">
        <v>4214</v>
      </c>
      <c r="O5" s="2920"/>
      <c r="P5" s="2918" t="s">
        <v>4215</v>
      </c>
      <c r="Q5" s="2919"/>
      <c r="R5" s="2920"/>
      <c r="S5" s="2917" t="s">
        <v>4216</v>
      </c>
      <c r="T5" s="2765" t="s">
        <v>4217</v>
      </c>
    </row>
    <row r="6" spans="1:20" ht="30.75" customHeight="1">
      <c r="A6" s="2922"/>
      <c r="B6" s="2923"/>
      <c r="C6" s="2923"/>
      <c r="D6" s="2923"/>
      <c r="E6" s="2923"/>
      <c r="F6" s="2923"/>
      <c r="G6" s="2923"/>
      <c r="H6" s="2764"/>
      <c r="I6" s="1286" t="s">
        <v>4218</v>
      </c>
      <c r="J6" s="1287" t="s">
        <v>448</v>
      </c>
      <c r="K6" s="1287" t="s">
        <v>4219</v>
      </c>
      <c r="L6" s="1286" t="s">
        <v>4220</v>
      </c>
      <c r="M6" s="1286" t="s">
        <v>4221</v>
      </c>
      <c r="N6" s="1286" t="s">
        <v>4222</v>
      </c>
      <c r="O6" s="1286" t="s">
        <v>4223</v>
      </c>
      <c r="P6" s="1286" t="s">
        <v>4224</v>
      </c>
      <c r="Q6" s="1286" t="s">
        <v>2231</v>
      </c>
      <c r="R6" s="1286" t="s">
        <v>4225</v>
      </c>
      <c r="S6" s="2923"/>
      <c r="T6" s="2766"/>
    </row>
    <row r="7" spans="1:20" ht="91.5">
      <c r="A7" s="58" t="str">
        <f>Comprador_Caracterizacion!A6</f>
        <v>id</v>
      </c>
      <c r="B7" s="58" t="s">
        <v>154</v>
      </c>
      <c r="C7" s="58">
        <v>36</v>
      </c>
      <c r="D7" s="1285">
        <v>36</v>
      </c>
      <c r="E7" s="1285" t="s">
        <v>155</v>
      </c>
      <c r="F7" s="1285" t="s">
        <v>4226</v>
      </c>
      <c r="G7" s="1285" t="s">
        <v>4227</v>
      </c>
      <c r="H7" s="1285" t="s">
        <v>4227</v>
      </c>
      <c r="I7" s="1285" t="s">
        <v>4226</v>
      </c>
      <c r="J7" s="1285"/>
      <c r="K7" s="1285"/>
      <c r="L7" s="1285" t="s">
        <v>4226</v>
      </c>
      <c r="M7" s="1285"/>
      <c r="N7" s="1285" t="s">
        <v>4226</v>
      </c>
      <c r="O7" s="1285"/>
      <c r="P7" s="1285" t="s">
        <v>4226</v>
      </c>
      <c r="Q7" s="1285"/>
      <c r="R7" s="1285" t="s">
        <v>4226</v>
      </c>
      <c r="S7" s="1285"/>
      <c r="T7" s="1285" t="s">
        <v>2569</v>
      </c>
    </row>
    <row r="8" spans="1:20" ht="45.75">
      <c r="A8" s="58" t="str">
        <f>Comprador_Caracterizacion!A7</f>
        <v>Nombre</v>
      </c>
      <c r="B8" s="58" t="str">
        <f>Comprador_Caracterizacion!B7</f>
        <v>Texto</v>
      </c>
      <c r="C8" s="58">
        <v>50</v>
      </c>
      <c r="D8" s="1285">
        <v>1</v>
      </c>
      <c r="E8" s="1285" t="s">
        <v>155</v>
      </c>
      <c r="F8" s="1285" t="s">
        <v>4226</v>
      </c>
      <c r="G8" s="1285" t="s">
        <v>4227</v>
      </c>
      <c r="H8" s="1285" t="s">
        <v>4226</v>
      </c>
      <c r="I8" s="1285" t="s">
        <v>4226</v>
      </c>
      <c r="J8" s="1285"/>
      <c r="K8" s="1285"/>
      <c r="L8" s="1285" t="s">
        <v>4226</v>
      </c>
      <c r="M8" s="1285"/>
      <c r="N8" s="1285" t="s">
        <v>4226</v>
      </c>
      <c r="O8" s="1285"/>
      <c r="P8" s="1285" t="s">
        <v>4226</v>
      </c>
      <c r="Q8" s="1285"/>
      <c r="R8" s="1285" t="s">
        <v>4226</v>
      </c>
      <c r="S8" s="1285"/>
      <c r="T8" s="1285" t="s">
        <v>2463</v>
      </c>
    </row>
    <row r="9" spans="1:20" ht="76.5">
      <c r="A9" s="58" t="str">
        <f>Comprador_Caracterizacion!A8</f>
        <v>Dni</v>
      </c>
      <c r="B9" s="58" t="s">
        <v>312</v>
      </c>
      <c r="C9" s="58">
        <v>20</v>
      </c>
      <c r="D9" s="1285">
        <v>8</v>
      </c>
      <c r="E9" s="1285" t="s">
        <v>155</v>
      </c>
      <c r="F9" s="1285" t="s">
        <v>4226</v>
      </c>
      <c r="G9" s="1285" t="s">
        <v>4227</v>
      </c>
      <c r="H9" s="1285" t="s">
        <v>1820</v>
      </c>
      <c r="I9" s="1285" t="s">
        <v>4226</v>
      </c>
      <c r="J9" s="1285"/>
      <c r="K9" s="1285"/>
      <c r="L9" s="1285" t="s">
        <v>4226</v>
      </c>
      <c r="M9" s="1285"/>
      <c r="N9" s="1285" t="s">
        <v>4226</v>
      </c>
      <c r="O9" s="1285"/>
      <c r="P9" s="1285" t="s">
        <v>4226</v>
      </c>
      <c r="Q9" s="1285"/>
      <c r="R9" s="1285" t="s">
        <v>4226</v>
      </c>
      <c r="S9" s="1285"/>
      <c r="T9" s="1285" t="s">
        <v>2467</v>
      </c>
    </row>
    <row r="10" spans="1:20" ht="41.25" customHeight="1">
      <c r="A10" s="58" t="str">
        <f>Comprador_Caracterizacion!A9</f>
        <v>DNIValidado</v>
      </c>
      <c r="B10" s="58" t="s">
        <v>821</v>
      </c>
      <c r="C10" s="58" t="s">
        <v>155</v>
      </c>
      <c r="D10" s="1285" t="s">
        <v>155</v>
      </c>
      <c r="E10" s="1285" t="s">
        <v>155</v>
      </c>
      <c r="F10" s="1285" t="s">
        <v>4226</v>
      </c>
      <c r="G10" s="1285" t="s">
        <v>4227</v>
      </c>
      <c r="H10" s="1285" t="s">
        <v>4226</v>
      </c>
      <c r="I10" s="1285" t="s">
        <v>4226</v>
      </c>
      <c r="J10" s="1285"/>
      <c r="K10" s="1285"/>
      <c r="L10" s="1285" t="s">
        <v>4226</v>
      </c>
      <c r="M10" s="1285"/>
      <c r="N10" s="1285" t="s">
        <v>4226</v>
      </c>
      <c r="O10" s="1285"/>
      <c r="P10" s="1285" t="s">
        <v>4226</v>
      </c>
      <c r="Q10" s="1285"/>
      <c r="R10" s="1285" t="s">
        <v>4226</v>
      </c>
      <c r="S10" s="1285"/>
      <c r="T10" s="1285" t="s">
        <v>2469</v>
      </c>
    </row>
    <row r="11" spans="1:20" ht="72.75">
      <c r="A11" s="58" t="str">
        <f>Comprador_Caracterizacion!A10</f>
        <v>Correo electrónico</v>
      </c>
      <c r="B11" s="58" t="s">
        <v>312</v>
      </c>
      <c r="C11" s="58">
        <v>320</v>
      </c>
      <c r="D11" s="1285">
        <v>5</v>
      </c>
      <c r="E11" s="1285" t="s">
        <v>155</v>
      </c>
      <c r="F11" s="1285" t="s">
        <v>4226</v>
      </c>
      <c r="G11" s="1285" t="s">
        <v>4227</v>
      </c>
      <c r="H11" s="1285" t="s">
        <v>4226</v>
      </c>
      <c r="I11" s="1285" t="s">
        <v>4226</v>
      </c>
      <c r="J11" s="1285"/>
      <c r="K11" s="1285"/>
      <c r="L11" s="1285" t="s">
        <v>4226</v>
      </c>
      <c r="M11" s="58"/>
      <c r="N11" s="1285" t="s">
        <v>4226</v>
      </c>
      <c r="O11" s="58"/>
      <c r="P11" s="1285" t="s">
        <v>4226</v>
      </c>
      <c r="Q11" s="58"/>
      <c r="R11" s="1285" t="s">
        <v>4226</v>
      </c>
      <c r="S11" s="58"/>
      <c r="T11" s="58" t="s">
        <v>2471</v>
      </c>
    </row>
    <row r="12" spans="1:20" ht="60" customHeight="1">
      <c r="A12" s="58" t="str">
        <f>Comprador_Caracterizacion!A11</f>
        <v>Correo confirmado</v>
      </c>
      <c r="B12" s="58" t="s">
        <v>821</v>
      </c>
      <c r="C12" s="58" t="s">
        <v>155</v>
      </c>
      <c r="D12" s="1285" t="s">
        <v>155</v>
      </c>
      <c r="E12" s="1285" t="s">
        <v>155</v>
      </c>
      <c r="F12" s="1285" t="s">
        <v>4226</v>
      </c>
      <c r="G12" s="1285" t="s">
        <v>4227</v>
      </c>
      <c r="H12" s="1285" t="s">
        <v>4226</v>
      </c>
      <c r="I12" s="1285" t="s">
        <v>4226</v>
      </c>
      <c r="J12" s="1285"/>
      <c r="K12" s="1285"/>
      <c r="L12" s="1285" t="s">
        <v>4226</v>
      </c>
      <c r="M12" s="58"/>
      <c r="N12" s="1285" t="s">
        <v>4226</v>
      </c>
      <c r="O12" s="58"/>
      <c r="P12" s="1285" t="s">
        <v>4226</v>
      </c>
      <c r="Q12" s="58"/>
      <c r="R12" s="1285" t="s">
        <v>4226</v>
      </c>
      <c r="S12" s="58"/>
      <c r="T12" s="58" t="s">
        <v>2472</v>
      </c>
    </row>
    <row r="13" spans="1:20" ht="101.25">
      <c r="A13" s="58" t="str">
        <f>Comprador_Caracterizacion!A12</f>
        <v>Telefono</v>
      </c>
      <c r="B13" s="58" t="s">
        <v>154</v>
      </c>
      <c r="C13" s="58">
        <v>14</v>
      </c>
      <c r="D13" s="1285">
        <v>14</v>
      </c>
      <c r="E13" s="1285" t="s">
        <v>155</v>
      </c>
      <c r="F13" s="1285" t="s">
        <v>4226</v>
      </c>
      <c r="G13" s="1285" t="s">
        <v>4227</v>
      </c>
      <c r="H13" s="1285" t="s">
        <v>4226</v>
      </c>
      <c r="I13" s="1285" t="s">
        <v>4226</v>
      </c>
      <c r="J13" s="1285"/>
      <c r="K13" s="1285"/>
      <c r="L13" s="1285" t="s">
        <v>4226</v>
      </c>
      <c r="M13" s="58"/>
      <c r="N13" s="1285" t="s">
        <v>4226</v>
      </c>
      <c r="O13" s="58"/>
      <c r="P13" s="1285" t="s">
        <v>4226</v>
      </c>
      <c r="Q13" s="58"/>
      <c r="R13" s="1285" t="s">
        <v>4226</v>
      </c>
      <c r="S13" s="58"/>
      <c r="T13" s="58" t="s">
        <v>2475</v>
      </c>
    </row>
    <row r="14" spans="1:20" ht="29.25">
      <c r="A14" s="58" t="str">
        <f>Comprador_Caracterizacion!A13</f>
        <v>Telefono Confirmado</v>
      </c>
      <c r="B14" s="58" t="s">
        <v>821</v>
      </c>
      <c r="C14" s="58" t="s">
        <v>155</v>
      </c>
      <c r="D14" s="1285" t="s">
        <v>155</v>
      </c>
      <c r="E14" s="1285" t="s">
        <v>155</v>
      </c>
      <c r="F14" s="1285" t="s">
        <v>4226</v>
      </c>
      <c r="G14" s="1285" t="s">
        <v>4227</v>
      </c>
      <c r="H14" s="1285" t="s">
        <v>4226</v>
      </c>
      <c r="I14" s="1285" t="s">
        <v>4226</v>
      </c>
      <c r="J14" s="58"/>
      <c r="K14" s="58"/>
      <c r="L14" s="1285" t="s">
        <v>4226</v>
      </c>
      <c r="M14" s="58"/>
      <c r="N14" s="1285" t="s">
        <v>4226</v>
      </c>
      <c r="O14" s="58"/>
      <c r="P14" s="1285" t="s">
        <v>4226</v>
      </c>
      <c r="Q14" s="58"/>
      <c r="R14" s="1285" t="s">
        <v>4226</v>
      </c>
      <c r="S14" s="58"/>
      <c r="T14" s="58" t="s">
        <v>2476</v>
      </c>
    </row>
    <row r="15" spans="1:20" ht="101.25">
      <c r="A15" s="58" t="str">
        <f>Comprador_Caracterizacion!A14</f>
        <v>Verificacion</v>
      </c>
      <c r="B15" s="58" t="str">
        <f>Comprador_Caracterizacion!B14</f>
        <v>Alfanumérico</v>
      </c>
      <c r="C15" s="58">
        <v>36</v>
      </c>
      <c r="D15" s="58">
        <v>36</v>
      </c>
      <c r="E15" s="58" t="s">
        <v>155</v>
      </c>
      <c r="F15" s="58" t="s">
        <v>1820</v>
      </c>
      <c r="G15" s="58" t="s">
        <v>4250</v>
      </c>
      <c r="H15" s="58" t="s">
        <v>4226</v>
      </c>
      <c r="I15" s="58" t="s">
        <v>4226</v>
      </c>
      <c r="J15" s="58"/>
      <c r="K15" s="58"/>
      <c r="L15" s="58" t="s">
        <v>4226</v>
      </c>
      <c r="M15" s="58"/>
      <c r="N15" s="58" t="s">
        <v>4226</v>
      </c>
      <c r="O15" s="58"/>
      <c r="P15" s="58" t="s">
        <v>4226</v>
      </c>
      <c r="Q15" s="58"/>
      <c r="R15" s="58" t="s">
        <v>4226</v>
      </c>
      <c r="S15" s="58"/>
      <c r="T15" s="58" t="s">
        <v>2477</v>
      </c>
    </row>
    <row r="16" spans="1:20" ht="25.5" customHeight="1">
      <c r="A16" s="68"/>
    </row>
  </sheetData>
  <mergeCells count="18">
    <mergeCell ref="G5:G6"/>
    <mergeCell ref="H5:H6"/>
    <mergeCell ref="I5:K5"/>
    <mergeCell ref="L5:M5"/>
    <mergeCell ref="N5:O5"/>
    <mergeCell ref="P5:R5"/>
    <mergeCell ref="A1:E1"/>
    <mergeCell ref="B2:E2"/>
    <mergeCell ref="B3:E3"/>
    <mergeCell ref="A4:T4"/>
    <mergeCell ref="A5:A6"/>
    <mergeCell ref="B5:B6"/>
    <mergeCell ref="C5:C6"/>
    <mergeCell ref="D5:D6"/>
    <mergeCell ref="E5:E6"/>
    <mergeCell ref="F5:F6"/>
    <mergeCell ref="S5:S6"/>
    <mergeCell ref="T5:T6"/>
  </mergeCells>
  <hyperlinks>
    <hyperlink ref="A1" location="Clases!A1" display="&lt;-Volver al inicio" xr:uid="{415041C3-5BA5-4C67-8F85-8134E8EBC029}"/>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75744C40-72E3-44DC-B826-F22652DB807B}">
          <x14:formula1>
            <xm:f>'Valores '!$A$1:$A$19</xm:f>
          </x14:formula1>
          <xm:sqref>B7:B14</xm:sqref>
        </x14:dataValidation>
      </x14:dataValidations>
    </ext>
  </extLst>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0E473-2FA7-4A80-895D-54D7AF4A6909}">
  <sheetPr>
    <tabColor rgb="FF92D050"/>
  </sheetPr>
  <dimension ref="A1:T9"/>
  <sheetViews>
    <sheetView workbookViewId="0">
      <selection activeCell="B3" sqref="B3:E3"/>
    </sheetView>
  </sheetViews>
  <sheetFormatPr defaultRowHeight="15"/>
  <cols>
    <col min="1" max="1" width="10.7109375" customWidth="1"/>
    <col min="2" max="2" width="13.5703125" customWidth="1"/>
    <col min="4" max="4" width="27.140625" customWidth="1"/>
    <col min="5" max="5" width="29.140625" customWidth="1"/>
    <col min="6" max="6" width="15.140625" customWidth="1"/>
    <col min="7" max="7" width="15.28515625" customWidth="1"/>
  </cols>
  <sheetData>
    <row r="1" spans="1:20">
      <c r="A1" s="2754" t="s">
        <v>3113</v>
      </c>
      <c r="B1" s="2754"/>
      <c r="C1" s="2754"/>
      <c r="D1" s="2754"/>
      <c r="E1" s="2754"/>
      <c r="F1" s="723"/>
      <c r="G1" s="723"/>
      <c r="H1" s="723"/>
      <c r="I1" s="723"/>
      <c r="J1" s="723"/>
      <c r="K1" s="723"/>
      <c r="L1" s="723"/>
      <c r="M1" s="723"/>
      <c r="N1" s="723"/>
      <c r="O1" s="723"/>
      <c r="P1" s="723"/>
      <c r="Q1" s="723"/>
      <c r="R1" s="723"/>
      <c r="S1" s="723"/>
      <c r="T1" s="723"/>
    </row>
    <row r="2" spans="1:20">
      <c r="A2" s="724" t="s">
        <v>448</v>
      </c>
      <c r="B2" s="2907" t="str">
        <f>Clases!A9</f>
        <v>VendedorProducto</v>
      </c>
      <c r="C2" s="2908"/>
      <c r="D2" s="2908"/>
      <c r="E2" s="2909"/>
      <c r="F2" s="723"/>
      <c r="G2" s="723"/>
      <c r="H2" s="723"/>
      <c r="I2" s="723"/>
      <c r="J2" s="723"/>
      <c r="K2" s="723"/>
      <c r="L2" s="723"/>
      <c r="M2" s="723"/>
      <c r="N2" s="723"/>
      <c r="O2" s="723"/>
      <c r="P2" s="723"/>
      <c r="Q2" s="723"/>
      <c r="R2" s="723"/>
      <c r="S2" s="723"/>
      <c r="T2" s="723"/>
    </row>
    <row r="3" spans="1:20">
      <c r="A3" s="725" t="s">
        <v>62</v>
      </c>
      <c r="B3" s="2910" t="str">
        <f>Clases!C9</f>
        <v>Clase que representa información adicional del vendedor.</v>
      </c>
      <c r="C3" s="2911"/>
      <c r="D3" s="2911"/>
      <c r="E3" s="2912"/>
      <c r="F3" s="723"/>
      <c r="G3" s="723"/>
      <c r="H3" s="723"/>
      <c r="I3" s="723"/>
      <c r="J3" s="723"/>
      <c r="K3" s="723"/>
      <c r="L3" s="723"/>
      <c r="M3" s="723"/>
      <c r="N3" s="723"/>
      <c r="O3" s="723"/>
      <c r="P3" s="723"/>
      <c r="Q3" s="723"/>
      <c r="R3" s="723"/>
      <c r="S3" s="723"/>
      <c r="T3" s="723"/>
    </row>
    <row r="4" spans="1:20" ht="15" customHeight="1">
      <c r="A4" s="2913" t="s">
        <v>170</v>
      </c>
      <c r="B4" s="2914"/>
      <c r="C4" s="2914"/>
      <c r="D4" s="2914"/>
      <c r="E4" s="2914"/>
      <c r="F4" s="2914"/>
      <c r="G4" s="2914"/>
      <c r="H4" s="2914"/>
      <c r="I4" s="2914"/>
      <c r="J4" s="2914"/>
      <c r="K4" s="2914"/>
      <c r="L4" s="2914"/>
      <c r="M4" s="2914"/>
      <c r="N4" s="2914"/>
      <c r="O4" s="2914"/>
      <c r="P4" s="2914"/>
      <c r="Q4" s="2914"/>
      <c r="R4" s="2914"/>
      <c r="S4" s="2914"/>
      <c r="T4" s="2915"/>
    </row>
    <row r="5" spans="1:20" ht="15" customHeight="1">
      <c r="A5" s="2916" t="s">
        <v>2</v>
      </c>
      <c r="B5" s="2917" t="s">
        <v>178</v>
      </c>
      <c r="C5" s="2917" t="s">
        <v>4206</v>
      </c>
      <c r="D5" s="2917" t="s">
        <v>4207</v>
      </c>
      <c r="E5" s="2917" t="s">
        <v>4208</v>
      </c>
      <c r="F5" s="2917" t="s">
        <v>4209</v>
      </c>
      <c r="G5" s="2917" t="s">
        <v>4210</v>
      </c>
      <c r="H5" s="2763" t="s">
        <v>4211</v>
      </c>
      <c r="I5" s="2918" t="s">
        <v>4212</v>
      </c>
      <c r="J5" s="2919"/>
      <c r="K5" s="2920"/>
      <c r="L5" s="2918" t="s">
        <v>4213</v>
      </c>
      <c r="M5" s="2920"/>
      <c r="N5" s="2918" t="s">
        <v>4214</v>
      </c>
      <c r="O5" s="2920"/>
      <c r="P5" s="2918" t="s">
        <v>4215</v>
      </c>
      <c r="Q5" s="2919"/>
      <c r="R5" s="2920"/>
      <c r="S5" s="2917" t="s">
        <v>4216</v>
      </c>
      <c r="T5" s="2921" t="s">
        <v>4217</v>
      </c>
    </row>
    <row r="6" spans="1:20" ht="15" customHeight="1">
      <c r="A6" s="2925"/>
      <c r="B6" s="2926"/>
      <c r="C6" s="2926"/>
      <c r="D6" s="2926"/>
      <c r="E6" s="2926"/>
      <c r="F6" s="2926"/>
      <c r="G6" s="2926"/>
      <c r="H6" s="2764"/>
      <c r="I6" s="726" t="s">
        <v>4218</v>
      </c>
      <c r="J6" s="726" t="s">
        <v>448</v>
      </c>
      <c r="K6" s="726" t="s">
        <v>4219</v>
      </c>
      <c r="L6" s="727" t="s">
        <v>4220</v>
      </c>
      <c r="M6" s="727" t="s">
        <v>4221</v>
      </c>
      <c r="N6" s="727" t="s">
        <v>4222</v>
      </c>
      <c r="O6" s="727" t="s">
        <v>4223</v>
      </c>
      <c r="P6" s="727" t="s">
        <v>4224</v>
      </c>
      <c r="Q6" s="727" t="s">
        <v>2231</v>
      </c>
      <c r="R6" s="727" t="s">
        <v>4225</v>
      </c>
      <c r="S6" s="2926"/>
      <c r="T6" s="2927"/>
    </row>
    <row r="7" spans="1:20" ht="115.5">
      <c r="A7" s="1300" t="s">
        <v>576</v>
      </c>
      <c r="B7" s="58" t="s">
        <v>154</v>
      </c>
      <c r="C7" s="58">
        <v>36</v>
      </c>
      <c r="D7" s="58">
        <v>36</v>
      </c>
      <c r="E7" s="58" t="s">
        <v>155</v>
      </c>
      <c r="F7" s="58" t="s">
        <v>4226</v>
      </c>
      <c r="G7" s="58" t="s">
        <v>159</v>
      </c>
      <c r="H7" s="1188" t="s">
        <v>4227</v>
      </c>
      <c r="I7" s="1188" t="s">
        <v>4226</v>
      </c>
      <c r="J7" s="1188"/>
      <c r="K7" s="1188"/>
      <c r="L7" s="1188" t="s">
        <v>4226</v>
      </c>
      <c r="M7" s="1188"/>
      <c r="N7" s="1188" t="s">
        <v>4226</v>
      </c>
      <c r="O7" s="1188"/>
      <c r="P7" s="1188"/>
      <c r="Q7" s="1188"/>
      <c r="R7" s="1188"/>
      <c r="S7" s="1188"/>
      <c r="T7" s="1188" t="s">
        <v>4251</v>
      </c>
    </row>
    <row r="8" spans="1:20" ht="57.75">
      <c r="A8" s="1300" t="s">
        <v>1479</v>
      </c>
      <c r="B8" s="58" t="s">
        <v>154</v>
      </c>
      <c r="C8" s="58">
        <v>36</v>
      </c>
      <c r="D8" s="58">
        <v>36</v>
      </c>
      <c r="E8" s="58" t="s">
        <v>155</v>
      </c>
      <c r="F8" s="58" t="s">
        <v>4226</v>
      </c>
      <c r="G8" s="58" t="s">
        <v>159</v>
      </c>
      <c r="H8" s="1188" t="s">
        <v>4226</v>
      </c>
      <c r="I8" s="1188" t="s">
        <v>4227</v>
      </c>
      <c r="J8" s="1188" t="s">
        <v>24</v>
      </c>
      <c r="K8" s="1188" t="s">
        <v>100</v>
      </c>
      <c r="L8" s="1188" t="s">
        <v>4226</v>
      </c>
      <c r="M8" s="1188"/>
      <c r="N8" s="1188" t="s">
        <v>4226</v>
      </c>
      <c r="O8" s="1188"/>
      <c r="P8" s="1188"/>
      <c r="Q8" s="1188"/>
      <c r="R8" s="1188"/>
      <c r="S8" s="1188"/>
      <c r="T8" s="1188" t="s">
        <v>4252</v>
      </c>
    </row>
    <row r="9" spans="1:20" ht="87">
      <c r="A9" s="1301" t="s">
        <v>1480</v>
      </c>
      <c r="B9" s="58" t="s">
        <v>154</v>
      </c>
      <c r="C9" s="58">
        <v>36</v>
      </c>
      <c r="D9" s="58">
        <v>36</v>
      </c>
      <c r="E9" s="58" t="s">
        <v>155</v>
      </c>
      <c r="F9" s="58" t="s">
        <v>4226</v>
      </c>
      <c r="G9" s="58" t="s">
        <v>159</v>
      </c>
      <c r="H9" s="1188" t="s">
        <v>4226</v>
      </c>
      <c r="I9" s="1188" t="s">
        <v>4227</v>
      </c>
      <c r="J9" s="1188" t="s">
        <v>18</v>
      </c>
      <c r="K9" s="1188" t="s">
        <v>100</v>
      </c>
      <c r="L9" s="1188" t="s">
        <v>4226</v>
      </c>
      <c r="M9" s="1188"/>
      <c r="N9" s="1188" t="s">
        <v>4226</v>
      </c>
      <c r="O9" s="1188"/>
      <c r="P9" s="1188"/>
      <c r="Q9" s="1188"/>
      <c r="R9" s="1188"/>
      <c r="S9" s="1188"/>
      <c r="T9" s="1188" t="s">
        <v>4253</v>
      </c>
    </row>
  </sheetData>
  <mergeCells count="18">
    <mergeCell ref="H5:H6"/>
    <mergeCell ref="I5:K5"/>
    <mergeCell ref="L5:M5"/>
    <mergeCell ref="N5:O5"/>
    <mergeCell ref="P5:R5"/>
    <mergeCell ref="A1:E1"/>
    <mergeCell ref="B3:E3"/>
    <mergeCell ref="A4:T4"/>
    <mergeCell ref="A5:A6"/>
    <mergeCell ref="B5:B6"/>
    <mergeCell ref="C5:C6"/>
    <mergeCell ref="D5:D6"/>
    <mergeCell ref="E5:E6"/>
    <mergeCell ref="F5:F6"/>
    <mergeCell ref="S5:S6"/>
    <mergeCell ref="B2:E2"/>
    <mergeCell ref="T5:T6"/>
    <mergeCell ref="G5:G6"/>
  </mergeCells>
  <hyperlinks>
    <hyperlink ref="A1" location="Clases!A1" display="&lt;-Volver al inicio" xr:uid="{CB8E0A48-054D-4BA3-88AB-ECABD38AA701}"/>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E6EBAA5E-AC78-41FF-9E5D-9D4E51E20CF0}">
          <x14:formula1>
            <xm:f>'Valores '!$A$1:$A$19</xm:f>
          </x14:formula1>
          <xm:sqref>A8 B7:B9</xm:sqref>
        </x14:dataValidation>
        <x14:dataValidation type="list" allowBlank="1" showInputMessage="1" showErrorMessage="1" xr:uid="{225CD609-AF8B-4EFF-ADC3-6419B0213E80}">
          <x14:formula1>
            <xm:f>'Valores '!$D$2:$D$3</xm:f>
          </x14:formula1>
          <xm:sqref>G7:G9</xm:sqref>
        </x14:dataValidation>
      </x14:dataValidations>
    </ext>
  </extLst>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AEAD-DCBE-4A7A-B858-D8AA58377673}">
  <sheetPr>
    <tabColor rgb="FF92D050"/>
  </sheetPr>
  <dimension ref="A1:T15"/>
  <sheetViews>
    <sheetView workbookViewId="0">
      <selection activeCell="B3" sqref="B3:E3"/>
    </sheetView>
  </sheetViews>
  <sheetFormatPr defaultRowHeight="15"/>
  <cols>
    <col min="1" max="1" width="15.5703125" customWidth="1"/>
    <col min="2" max="2" width="14.140625" customWidth="1"/>
    <col min="3" max="3" width="15.28515625" customWidth="1"/>
    <col min="4" max="4" width="28" customWidth="1"/>
    <col min="5" max="5" width="27" customWidth="1"/>
    <col min="6" max="6" width="22" customWidth="1"/>
    <col min="7" max="7" width="17" customWidth="1"/>
    <col min="8" max="8" width="19" customWidth="1"/>
    <col min="9" max="9" width="19.140625" customWidth="1"/>
    <col min="10" max="10" width="12" customWidth="1"/>
    <col min="11" max="11" width="14.5703125" customWidth="1"/>
    <col min="12" max="12" width="14.140625" customWidth="1"/>
    <col min="13" max="13" width="16.85546875" customWidth="1"/>
    <col min="14" max="14" width="14.5703125" customWidth="1"/>
    <col min="15" max="15" width="14" customWidth="1"/>
    <col min="16" max="16" width="13.140625" customWidth="1"/>
    <col min="17" max="17" width="11.7109375" customWidth="1"/>
    <col min="18" max="18" width="13.5703125" customWidth="1"/>
    <col min="20" max="20" width="20.85546875" bestFit="1" customWidth="1"/>
  </cols>
  <sheetData>
    <row r="1" spans="1:20">
      <c r="A1" s="2754" t="s">
        <v>3113</v>
      </c>
      <c r="B1" s="2754"/>
      <c r="C1" s="2754"/>
      <c r="D1" s="2754"/>
      <c r="E1" s="2754"/>
      <c r="F1" s="723"/>
      <c r="G1" s="723"/>
      <c r="H1" s="723"/>
      <c r="I1" s="723"/>
      <c r="J1" s="723"/>
      <c r="K1" s="723"/>
      <c r="L1" s="723"/>
      <c r="M1" s="723"/>
      <c r="N1" s="723"/>
      <c r="O1" s="723"/>
      <c r="P1" s="723"/>
      <c r="Q1" s="723"/>
      <c r="R1" s="723"/>
      <c r="S1" s="723"/>
      <c r="T1" s="723"/>
    </row>
    <row r="2" spans="1:20">
      <c r="A2" s="724" t="s">
        <v>448</v>
      </c>
      <c r="B2" s="2907" t="str">
        <f>Clases!A10</f>
        <v>Vendedor</v>
      </c>
      <c r="C2" s="2908"/>
      <c r="D2" s="2908"/>
      <c r="E2" s="2909"/>
      <c r="F2" s="723"/>
      <c r="G2" s="723"/>
      <c r="H2" s="723"/>
      <c r="I2" s="723"/>
      <c r="J2" s="723"/>
      <c r="K2" s="723"/>
      <c r="L2" s="723"/>
      <c r="M2" s="723"/>
      <c r="N2" s="723"/>
      <c r="O2" s="723"/>
      <c r="P2" s="723"/>
      <c r="Q2" s="723"/>
      <c r="R2" s="723"/>
      <c r="S2" s="723"/>
      <c r="T2" s="723"/>
    </row>
    <row r="3" spans="1:20">
      <c r="A3" s="725" t="s">
        <v>62</v>
      </c>
      <c r="B3" s="2910" t="str">
        <f>Clases!C10</f>
        <v>Clase que representa al usuario que ofrece productos en venta.</v>
      </c>
      <c r="C3" s="2911"/>
      <c r="D3" s="2911"/>
      <c r="E3" s="2912"/>
      <c r="F3" s="723"/>
      <c r="G3" s="723"/>
      <c r="H3" s="723"/>
      <c r="I3" s="723"/>
      <c r="J3" s="723"/>
      <c r="K3" s="723"/>
      <c r="L3" s="723"/>
      <c r="M3" s="723"/>
      <c r="N3" s="723"/>
      <c r="O3" s="723"/>
      <c r="P3" s="723"/>
      <c r="Q3" s="723"/>
      <c r="R3" s="723"/>
      <c r="S3" s="723"/>
      <c r="T3" s="723"/>
    </row>
    <row r="4" spans="1:20">
      <c r="A4" s="2913" t="s">
        <v>170</v>
      </c>
      <c r="B4" s="2914"/>
      <c r="C4" s="2914"/>
      <c r="D4" s="2914"/>
      <c r="E4" s="2914"/>
      <c r="F4" s="2914"/>
      <c r="G4" s="2914"/>
      <c r="H4" s="2914"/>
      <c r="I4" s="2914"/>
      <c r="J4" s="2914"/>
      <c r="K4" s="2914"/>
      <c r="L4" s="2914"/>
      <c r="M4" s="2914"/>
      <c r="N4" s="2914"/>
      <c r="O4" s="2914"/>
      <c r="P4" s="2914"/>
      <c r="Q4" s="2914"/>
      <c r="R4" s="2914"/>
      <c r="S4" s="2914"/>
      <c r="T4" s="2915"/>
    </row>
    <row r="5" spans="1:20" ht="15" customHeight="1">
      <c r="A5" s="2916" t="s">
        <v>2</v>
      </c>
      <c r="B5" s="2917" t="s">
        <v>178</v>
      </c>
      <c r="C5" s="2917" t="s">
        <v>4206</v>
      </c>
      <c r="D5" s="2917" t="s">
        <v>4207</v>
      </c>
      <c r="E5" s="2917" t="s">
        <v>4208</v>
      </c>
      <c r="F5" s="2917" t="s">
        <v>4209</v>
      </c>
      <c r="G5" s="2917" t="s">
        <v>4210</v>
      </c>
      <c r="H5" s="2763" t="s">
        <v>4211</v>
      </c>
      <c r="I5" s="2918" t="s">
        <v>4212</v>
      </c>
      <c r="J5" s="2919"/>
      <c r="K5" s="2920"/>
      <c r="L5" s="2918" t="s">
        <v>4213</v>
      </c>
      <c r="M5" s="2920"/>
      <c r="N5" s="2918" t="s">
        <v>4214</v>
      </c>
      <c r="O5" s="2920"/>
      <c r="P5" s="2918" t="s">
        <v>4215</v>
      </c>
      <c r="Q5" s="2919"/>
      <c r="R5" s="2920"/>
      <c r="S5" s="2917" t="s">
        <v>4216</v>
      </c>
      <c r="T5" s="2921" t="s">
        <v>4217</v>
      </c>
    </row>
    <row r="6" spans="1:20" ht="15" customHeight="1">
      <c r="A6" s="2925"/>
      <c r="B6" s="2926"/>
      <c r="C6" s="2926"/>
      <c r="D6" s="2926"/>
      <c r="E6" s="2926"/>
      <c r="F6" s="2926"/>
      <c r="G6" s="2926"/>
      <c r="H6" s="2767"/>
      <c r="I6" s="726" t="s">
        <v>4218</v>
      </c>
      <c r="J6" s="726" t="s">
        <v>448</v>
      </c>
      <c r="K6" s="726" t="s">
        <v>4219</v>
      </c>
      <c r="L6" s="727" t="s">
        <v>4220</v>
      </c>
      <c r="M6" s="727" t="s">
        <v>4221</v>
      </c>
      <c r="N6" s="727" t="s">
        <v>4222</v>
      </c>
      <c r="O6" s="727" t="s">
        <v>4223</v>
      </c>
      <c r="P6" s="727" t="s">
        <v>4224</v>
      </c>
      <c r="Q6" s="727" t="s">
        <v>2231</v>
      </c>
      <c r="R6" s="727" t="s">
        <v>4225</v>
      </c>
      <c r="S6" s="2926"/>
      <c r="T6" s="2927"/>
    </row>
    <row r="7" spans="1:20" ht="29.25">
      <c r="A7" s="58" t="s">
        <v>100</v>
      </c>
      <c r="B7" s="58" t="s">
        <v>312</v>
      </c>
      <c r="C7" s="58">
        <v>36</v>
      </c>
      <c r="D7" s="58">
        <v>36</v>
      </c>
      <c r="E7" s="58" t="s">
        <v>155</v>
      </c>
      <c r="F7" s="1280" t="s">
        <v>4226</v>
      </c>
      <c r="G7" s="58" t="s">
        <v>1053</v>
      </c>
      <c r="H7" s="1280" t="s">
        <v>4227</v>
      </c>
      <c r="I7" s="1280" t="s">
        <v>4227</v>
      </c>
      <c r="J7" s="1280"/>
      <c r="K7" s="1280"/>
      <c r="L7" s="1280" t="s">
        <v>4226</v>
      </c>
      <c r="M7" s="1280"/>
      <c r="N7" s="1280" t="s">
        <v>4226</v>
      </c>
      <c r="O7" s="1280"/>
      <c r="P7" s="1280" t="s">
        <v>4226</v>
      </c>
      <c r="Q7" s="1280"/>
      <c r="R7" s="1280"/>
      <c r="S7" s="1280"/>
      <c r="T7" s="1147" t="s">
        <v>1411</v>
      </c>
    </row>
    <row r="8" spans="1:20" ht="43.5">
      <c r="A8" s="58" t="s">
        <v>1333</v>
      </c>
      <c r="B8" s="58" t="s">
        <v>293</v>
      </c>
      <c r="C8" s="58">
        <v>100</v>
      </c>
      <c r="D8" s="58">
        <v>2</v>
      </c>
      <c r="E8" s="58" t="s">
        <v>155</v>
      </c>
      <c r="F8" s="1280" t="s">
        <v>4226</v>
      </c>
      <c r="G8" s="58" t="s">
        <v>1053</v>
      </c>
      <c r="H8" s="1280" t="s">
        <v>4226</v>
      </c>
      <c r="I8" s="1280" t="s">
        <v>4226</v>
      </c>
      <c r="J8" s="1280"/>
      <c r="K8" s="1280"/>
      <c r="L8" s="1280" t="s">
        <v>4226</v>
      </c>
      <c r="M8" s="1280"/>
      <c r="N8" s="1280" t="s">
        <v>4226</v>
      </c>
      <c r="O8" s="1280"/>
      <c r="P8" s="1280" t="s">
        <v>4226</v>
      </c>
      <c r="Q8" s="1280"/>
      <c r="R8" s="1280"/>
      <c r="S8" s="1280"/>
      <c r="T8" s="1147" t="s">
        <v>1358</v>
      </c>
    </row>
    <row r="9" spans="1:20" ht="43.5">
      <c r="A9" s="58" t="s">
        <v>1334</v>
      </c>
      <c r="B9" s="58" t="s">
        <v>1359</v>
      </c>
      <c r="C9" s="58">
        <v>15</v>
      </c>
      <c r="D9" s="58">
        <v>6</v>
      </c>
      <c r="E9" s="58" t="s">
        <v>155</v>
      </c>
      <c r="F9" s="1280" t="s">
        <v>4226</v>
      </c>
      <c r="G9" s="58" t="s">
        <v>1053</v>
      </c>
      <c r="H9" s="1280" t="s">
        <v>4226</v>
      </c>
      <c r="I9" s="1280" t="s">
        <v>4226</v>
      </c>
      <c r="J9" s="1280"/>
      <c r="K9" s="1280"/>
      <c r="L9" s="1280" t="s">
        <v>4226</v>
      </c>
      <c r="M9" s="1280"/>
      <c r="N9" s="1280" t="s">
        <v>4226</v>
      </c>
      <c r="O9" s="1280"/>
      <c r="P9" s="1280" t="s">
        <v>4226</v>
      </c>
      <c r="Q9" s="1280"/>
      <c r="R9" s="1280"/>
      <c r="S9" s="1280"/>
      <c r="T9" s="1147" t="s">
        <v>1361</v>
      </c>
    </row>
    <row r="10" spans="1:20" ht="43.5">
      <c r="A10" s="58" t="s">
        <v>1335</v>
      </c>
      <c r="B10" s="58" t="s">
        <v>201</v>
      </c>
      <c r="C10" s="58" t="s">
        <v>155</v>
      </c>
      <c r="D10" s="58" t="s">
        <v>155</v>
      </c>
      <c r="E10" s="1273" t="s">
        <v>155</v>
      </c>
      <c r="F10" s="1282" t="s">
        <v>4226</v>
      </c>
      <c r="G10" s="1273" t="s">
        <v>1053</v>
      </c>
      <c r="H10" s="1281" t="s">
        <v>4226</v>
      </c>
      <c r="I10" s="1281" t="s">
        <v>4226</v>
      </c>
      <c r="J10" s="1280"/>
      <c r="K10" s="1280"/>
      <c r="L10" s="1281" t="s">
        <v>4226</v>
      </c>
      <c r="M10" s="1282"/>
      <c r="N10" s="1281" t="s">
        <v>4226</v>
      </c>
      <c r="O10" s="1282"/>
      <c r="P10" s="1281" t="s">
        <v>4226</v>
      </c>
      <c r="Q10" s="1282"/>
      <c r="R10" s="1281"/>
      <c r="S10" s="1282"/>
      <c r="T10" s="1147" t="s">
        <v>4254</v>
      </c>
    </row>
    <row r="11" spans="1:20" ht="43.5">
      <c r="A11" s="58" t="s">
        <v>1336</v>
      </c>
      <c r="B11" s="58" t="s">
        <v>293</v>
      </c>
      <c r="C11" s="58">
        <v>100</v>
      </c>
      <c r="D11" s="1159">
        <v>5</v>
      </c>
      <c r="E11" s="58" t="s">
        <v>155</v>
      </c>
      <c r="F11" s="1285" t="s">
        <v>4226</v>
      </c>
      <c r="G11" s="58" t="s">
        <v>1053</v>
      </c>
      <c r="H11" s="1299" t="s">
        <v>4226</v>
      </c>
      <c r="I11" s="1282" t="s">
        <v>4226</v>
      </c>
      <c r="J11" s="1282"/>
      <c r="K11" s="1282"/>
      <c r="L11" s="1283" t="s">
        <v>4226</v>
      </c>
      <c r="M11" s="1273"/>
      <c r="N11" s="1284" t="s">
        <v>4226</v>
      </c>
      <c r="O11" s="1273"/>
      <c r="P11" s="1284" t="s">
        <v>4226</v>
      </c>
      <c r="Q11" s="1273"/>
      <c r="R11" s="1284"/>
      <c r="S11" s="1272"/>
      <c r="T11" s="1147" t="s">
        <v>4255</v>
      </c>
    </row>
    <row r="12" spans="1:20" ht="43.5">
      <c r="A12" s="58" t="s">
        <v>1337</v>
      </c>
      <c r="B12" s="58" t="s">
        <v>201</v>
      </c>
      <c r="C12" s="58" t="s">
        <v>155</v>
      </c>
      <c r="D12" s="1159" t="s">
        <v>155</v>
      </c>
      <c r="E12" s="58" t="s">
        <v>155</v>
      </c>
      <c r="F12" s="58" t="s">
        <v>4226</v>
      </c>
      <c r="G12" s="1159" t="s">
        <v>1053</v>
      </c>
      <c r="H12" s="1159" t="s">
        <v>4226</v>
      </c>
      <c r="I12" s="58" t="s">
        <v>4226</v>
      </c>
      <c r="J12" s="58"/>
      <c r="K12" s="58"/>
      <c r="L12" s="58" t="s">
        <v>4226</v>
      </c>
      <c r="M12" s="58"/>
      <c r="N12" s="58" t="s">
        <v>4226</v>
      </c>
      <c r="O12" s="58"/>
      <c r="P12" s="58" t="s">
        <v>4226</v>
      </c>
      <c r="Q12" s="58"/>
      <c r="R12" s="58"/>
      <c r="S12" s="58"/>
      <c r="T12" s="1147" t="s">
        <v>4256</v>
      </c>
    </row>
    <row r="13" spans="1:20" ht="29.25">
      <c r="A13" s="58" t="s">
        <v>1338</v>
      </c>
      <c r="B13" s="58" t="s">
        <v>1359</v>
      </c>
      <c r="C13" s="58">
        <v>15</v>
      </c>
      <c r="D13" s="1159">
        <v>7</v>
      </c>
      <c r="E13" s="58" t="s">
        <v>155</v>
      </c>
      <c r="F13" s="58" t="s">
        <v>4226</v>
      </c>
      <c r="G13" s="1159" t="s">
        <v>1053</v>
      </c>
      <c r="H13" s="1159" t="s">
        <v>4226</v>
      </c>
      <c r="I13" s="58" t="s">
        <v>4226</v>
      </c>
      <c r="J13" s="58"/>
      <c r="K13" s="58"/>
      <c r="L13" s="58" t="s">
        <v>4226</v>
      </c>
      <c r="M13" s="58"/>
      <c r="N13" s="58" t="s">
        <v>4226</v>
      </c>
      <c r="O13" s="58"/>
      <c r="P13" s="58" t="s">
        <v>4226</v>
      </c>
      <c r="Q13" s="58"/>
      <c r="R13" s="58"/>
      <c r="S13" s="58"/>
      <c r="T13" s="1147" t="s">
        <v>4257</v>
      </c>
    </row>
    <row r="14" spans="1:20" ht="43.5">
      <c r="A14" s="58" t="s">
        <v>1339</v>
      </c>
      <c r="B14" s="58" t="s">
        <v>201</v>
      </c>
      <c r="C14" s="58" t="s">
        <v>155</v>
      </c>
      <c r="D14" s="1159" t="s">
        <v>155</v>
      </c>
      <c r="E14" s="58" t="s">
        <v>155</v>
      </c>
      <c r="F14" s="58" t="s">
        <v>4226</v>
      </c>
      <c r="G14" s="1159" t="s">
        <v>1053</v>
      </c>
      <c r="H14" s="1159" t="s">
        <v>4226</v>
      </c>
      <c r="I14" s="58" t="s">
        <v>4226</v>
      </c>
      <c r="J14" s="58"/>
      <c r="K14" s="58"/>
      <c r="L14" s="58" t="s">
        <v>4226</v>
      </c>
      <c r="M14" s="58"/>
      <c r="N14" s="58" t="s">
        <v>4226</v>
      </c>
      <c r="O14" s="58"/>
      <c r="P14" s="58" t="s">
        <v>4226</v>
      </c>
      <c r="Q14" s="58"/>
      <c r="R14" s="58"/>
      <c r="S14" s="58"/>
      <c r="T14" s="1147" t="s">
        <v>1376</v>
      </c>
    </row>
    <row r="15" spans="1:20" ht="72.75">
      <c r="A15" s="58" t="s">
        <v>4258</v>
      </c>
      <c r="B15" s="58" t="s">
        <v>185</v>
      </c>
      <c r="C15" s="58">
        <v>36</v>
      </c>
      <c r="D15" s="1159">
        <v>36</v>
      </c>
      <c r="E15" s="58" t="s">
        <v>155</v>
      </c>
      <c r="F15" s="58" t="s">
        <v>4226</v>
      </c>
      <c r="G15" s="1159" t="s">
        <v>1053</v>
      </c>
      <c r="H15" s="1159" t="s">
        <v>4226</v>
      </c>
      <c r="I15" s="58" t="s">
        <v>4227</v>
      </c>
      <c r="J15" s="58" t="s">
        <v>28</v>
      </c>
      <c r="K15" s="58" t="s">
        <v>100</v>
      </c>
      <c r="L15" s="58" t="s">
        <v>4226</v>
      </c>
      <c r="M15" s="58"/>
      <c r="N15" s="58" t="s">
        <v>4226</v>
      </c>
      <c r="O15" s="58"/>
      <c r="P15" s="58" t="s">
        <v>4226</v>
      </c>
      <c r="Q15" s="58"/>
      <c r="R15" s="58"/>
      <c r="S15" s="58"/>
      <c r="T15" s="1147" t="s">
        <v>4259</v>
      </c>
    </row>
  </sheetData>
  <mergeCells count="18">
    <mergeCell ref="H5:H6"/>
    <mergeCell ref="I5:K5"/>
    <mergeCell ref="L5:M5"/>
    <mergeCell ref="N5:O5"/>
    <mergeCell ref="P5:R5"/>
    <mergeCell ref="A1:E1"/>
    <mergeCell ref="B2:E2"/>
    <mergeCell ref="B3:E3"/>
    <mergeCell ref="A4:T4"/>
    <mergeCell ref="A5:A6"/>
    <mergeCell ref="B5:B6"/>
    <mergeCell ref="C5:C6"/>
    <mergeCell ref="D5:D6"/>
    <mergeCell ref="E5:E6"/>
    <mergeCell ref="F5:F6"/>
    <mergeCell ref="S5:S6"/>
    <mergeCell ref="T5:T6"/>
    <mergeCell ref="G5:G6"/>
  </mergeCells>
  <hyperlinks>
    <hyperlink ref="A1" location="Clases!A1" display="&lt;-Volver al inicio" xr:uid="{658B5D4E-7EDA-4960-BD50-A088267CA96E}"/>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0B85F4B6-17E6-4FD8-B549-5975C7C5F14D}">
          <x14:formula1>
            <xm:f>'Valores '!$A$1:$A$19</xm:f>
          </x14:formula1>
          <xm:sqref>B7:B15</xm:sqref>
        </x14:dataValidation>
        <x14:dataValidation type="list" allowBlank="1" showInputMessage="1" showErrorMessage="1" xr:uid="{B4811703-2D9A-4174-B7FF-CE79333DBDEB}">
          <x14:formula1>
            <xm:f>'Valores '!$D$2:$D$3</xm:f>
          </x14:formula1>
          <xm:sqref>G7:G15</xm:sqref>
        </x14:dataValidation>
      </x14:dataValidations>
    </ext>
  </extLst>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E9B70-6B48-49AA-8382-AECDF460D87B}">
  <sheetPr>
    <tabColor rgb="FF92D050"/>
  </sheetPr>
  <dimension ref="A1:T11"/>
  <sheetViews>
    <sheetView workbookViewId="0">
      <selection activeCell="B3" sqref="B3:E3"/>
    </sheetView>
  </sheetViews>
  <sheetFormatPr defaultRowHeight="15"/>
  <cols>
    <col min="1" max="1" width="18" customWidth="1"/>
    <col min="2" max="2" width="15.7109375" customWidth="1"/>
    <col min="4" max="4" width="27.7109375" customWidth="1"/>
    <col min="5" max="5" width="32.140625" customWidth="1"/>
    <col min="6" max="6" width="20.140625" customWidth="1"/>
    <col min="7" max="7" width="18" customWidth="1"/>
    <col min="8" max="8" width="19.140625" customWidth="1"/>
  </cols>
  <sheetData>
    <row r="1" spans="1:20">
      <c r="A1" s="2754" t="s">
        <v>3113</v>
      </c>
      <c r="B1" s="2754"/>
      <c r="C1" s="2754"/>
      <c r="D1" s="2754"/>
      <c r="E1" s="2754"/>
      <c r="F1" s="723"/>
      <c r="G1" s="723"/>
      <c r="H1" s="723"/>
      <c r="I1" s="723"/>
      <c r="J1" s="723"/>
      <c r="K1" s="723"/>
      <c r="L1" s="723"/>
      <c r="M1" s="723"/>
      <c r="N1" s="723"/>
      <c r="O1" s="723"/>
      <c r="P1" s="723"/>
      <c r="Q1" s="723"/>
      <c r="R1" s="723"/>
      <c r="S1" s="723"/>
      <c r="T1" s="723"/>
    </row>
    <row r="2" spans="1:20">
      <c r="A2" s="724" t="s">
        <v>448</v>
      </c>
      <c r="B2" s="2907" t="str">
        <f>Clases!A11</f>
        <v>DetalleCategoria</v>
      </c>
      <c r="C2" s="2908"/>
      <c r="D2" s="2908"/>
      <c r="E2" s="2909"/>
      <c r="F2" s="723"/>
      <c r="G2" s="723"/>
      <c r="H2" s="723"/>
      <c r="I2" s="723"/>
      <c r="J2" s="723"/>
      <c r="K2" s="723"/>
      <c r="L2" s="723"/>
      <c r="M2" s="723"/>
      <c r="N2" s="723"/>
      <c r="O2" s="723"/>
      <c r="P2" s="723"/>
      <c r="Q2" s="723"/>
      <c r="R2" s="723"/>
      <c r="S2" s="723"/>
      <c r="T2" s="723"/>
    </row>
    <row r="3" spans="1:20">
      <c r="A3" s="725" t="s">
        <v>62</v>
      </c>
      <c r="B3" s="2910" t="str">
        <f>Clases!C11</f>
        <v>Clase que representa los detalles de clasificación de un producto.</v>
      </c>
      <c r="C3" s="2911"/>
      <c r="D3" s="2911"/>
      <c r="E3" s="2912"/>
      <c r="F3" s="723"/>
      <c r="G3" s="723"/>
      <c r="H3" s="723"/>
      <c r="I3" s="723"/>
      <c r="J3" s="723"/>
      <c r="K3" s="723"/>
      <c r="L3" s="723"/>
      <c r="M3" s="723"/>
      <c r="N3" s="723"/>
      <c r="O3" s="723"/>
      <c r="P3" s="723"/>
      <c r="Q3" s="723"/>
      <c r="R3" s="723"/>
      <c r="S3" s="723"/>
      <c r="T3" s="723"/>
    </row>
    <row r="4" spans="1:20">
      <c r="A4" s="2913" t="s">
        <v>170</v>
      </c>
      <c r="B4" s="2914"/>
      <c r="C4" s="2914"/>
      <c r="D4" s="2914"/>
      <c r="E4" s="2914"/>
      <c r="F4" s="2914"/>
      <c r="G4" s="2914"/>
      <c r="H4" s="2914"/>
      <c r="I4" s="2914"/>
      <c r="J4" s="2914"/>
      <c r="K4" s="2914"/>
      <c r="L4" s="2914"/>
      <c r="M4" s="2914"/>
      <c r="N4" s="2914"/>
      <c r="O4" s="2914"/>
      <c r="P4" s="2914"/>
      <c r="Q4" s="2914"/>
      <c r="R4" s="2914"/>
      <c r="S4" s="2914"/>
      <c r="T4" s="2915"/>
    </row>
    <row r="5" spans="1:20" ht="15" customHeight="1">
      <c r="A5" s="2916" t="s">
        <v>2</v>
      </c>
      <c r="B5" s="2917" t="s">
        <v>178</v>
      </c>
      <c r="C5" s="2917" t="s">
        <v>4206</v>
      </c>
      <c r="D5" s="2917" t="s">
        <v>4207</v>
      </c>
      <c r="E5" s="2917" t="s">
        <v>4208</v>
      </c>
      <c r="F5" s="2917" t="s">
        <v>4209</v>
      </c>
      <c r="G5" s="2917" t="s">
        <v>4210</v>
      </c>
      <c r="H5" s="2763" t="s">
        <v>4211</v>
      </c>
      <c r="I5" s="2918" t="s">
        <v>4212</v>
      </c>
      <c r="J5" s="2919"/>
      <c r="K5" s="2920"/>
      <c r="L5" s="2918" t="s">
        <v>4213</v>
      </c>
      <c r="M5" s="2920"/>
      <c r="N5" s="2918" t="s">
        <v>4214</v>
      </c>
      <c r="O5" s="2920"/>
      <c r="P5" s="2918" t="s">
        <v>4215</v>
      </c>
      <c r="Q5" s="2919"/>
      <c r="R5" s="2920"/>
      <c r="S5" s="2917" t="s">
        <v>4216</v>
      </c>
      <c r="T5" s="2921" t="s">
        <v>4217</v>
      </c>
    </row>
    <row r="6" spans="1:20" ht="15" customHeight="1">
      <c r="A6" s="2925"/>
      <c r="B6" s="2926"/>
      <c r="C6" s="2926"/>
      <c r="D6" s="2926"/>
      <c r="E6" s="2926"/>
      <c r="F6" s="2926"/>
      <c r="G6" s="2926"/>
      <c r="H6" s="2764"/>
      <c r="I6" s="726" t="s">
        <v>4218</v>
      </c>
      <c r="J6" s="726" t="s">
        <v>448</v>
      </c>
      <c r="K6" s="726" t="s">
        <v>4219</v>
      </c>
      <c r="L6" s="727" t="s">
        <v>4220</v>
      </c>
      <c r="M6" s="727" t="s">
        <v>4221</v>
      </c>
      <c r="N6" s="727" t="s">
        <v>4222</v>
      </c>
      <c r="O6" s="727" t="s">
        <v>4223</v>
      </c>
      <c r="P6" s="727" t="s">
        <v>4224</v>
      </c>
      <c r="Q6" s="727" t="s">
        <v>2231</v>
      </c>
      <c r="R6" s="727" t="s">
        <v>4225</v>
      </c>
      <c r="S6" s="2926"/>
      <c r="T6" s="2927"/>
    </row>
    <row r="7" spans="1:20" ht="101.25">
      <c r="A7" s="58" t="s">
        <v>100</v>
      </c>
      <c r="B7" s="58" t="s">
        <v>312</v>
      </c>
      <c r="C7" s="58">
        <v>36</v>
      </c>
      <c r="D7" s="58">
        <v>36</v>
      </c>
      <c r="E7" s="58" t="s">
        <v>155</v>
      </c>
      <c r="F7" s="1147" t="s">
        <v>4226</v>
      </c>
      <c r="G7" s="58" t="s">
        <v>1053</v>
      </c>
      <c r="H7" s="1147" t="s">
        <v>4227</v>
      </c>
      <c r="I7" s="1147" t="s">
        <v>4226</v>
      </c>
      <c r="J7" s="1147"/>
      <c r="K7" s="1147"/>
      <c r="L7" s="1147" t="s">
        <v>4226</v>
      </c>
      <c r="M7" s="1147"/>
      <c r="N7" s="1147" t="s">
        <v>4226</v>
      </c>
      <c r="O7" s="1147"/>
      <c r="P7" s="1147"/>
      <c r="Q7" s="1147"/>
      <c r="R7" s="1147"/>
      <c r="S7" s="1147"/>
      <c r="T7" s="1147" t="s">
        <v>1139</v>
      </c>
    </row>
    <row r="8" spans="1:20" ht="101.25">
      <c r="A8" s="58" t="s">
        <v>1128</v>
      </c>
      <c r="B8" s="58" t="s">
        <v>312</v>
      </c>
      <c r="C8" s="58">
        <v>36</v>
      </c>
      <c r="D8" s="58">
        <v>36</v>
      </c>
      <c r="E8" s="58" t="s">
        <v>155</v>
      </c>
      <c r="F8" s="1147" t="s">
        <v>4226</v>
      </c>
      <c r="G8" s="58" t="s">
        <v>1053</v>
      </c>
      <c r="H8" s="1147" t="s">
        <v>4226</v>
      </c>
      <c r="I8" s="1147" t="s">
        <v>4227</v>
      </c>
      <c r="J8" s="1147" t="s">
        <v>18</v>
      </c>
      <c r="K8" s="1147" t="s">
        <v>100</v>
      </c>
      <c r="L8" s="1147" t="s">
        <v>4226</v>
      </c>
      <c r="M8" s="1147"/>
      <c r="N8" s="1147" t="s">
        <v>4226</v>
      </c>
      <c r="O8" s="1147"/>
      <c r="P8" s="1147"/>
      <c r="Q8" s="1147"/>
      <c r="R8" s="1147"/>
      <c r="S8" s="1147"/>
      <c r="T8" s="1147" t="s">
        <v>4260</v>
      </c>
    </row>
    <row r="9" spans="1:20" ht="101.25">
      <c r="A9" s="58" t="s">
        <v>1129</v>
      </c>
      <c r="B9" s="58" t="s">
        <v>312</v>
      </c>
      <c r="C9" s="58">
        <v>36</v>
      </c>
      <c r="D9" s="58">
        <v>36</v>
      </c>
      <c r="E9" s="58" t="s">
        <v>155</v>
      </c>
      <c r="F9" s="1147" t="s">
        <v>4226</v>
      </c>
      <c r="G9" s="58" t="s">
        <v>1053</v>
      </c>
      <c r="H9" s="1147" t="s">
        <v>4226</v>
      </c>
      <c r="I9" s="1147" t="s">
        <v>4227</v>
      </c>
      <c r="J9" s="1147" t="s">
        <v>20</v>
      </c>
      <c r="K9" s="1147" t="s">
        <v>100</v>
      </c>
      <c r="L9" s="1147" t="s">
        <v>4226</v>
      </c>
      <c r="M9" s="1147"/>
      <c r="N9" s="1147" t="s">
        <v>4226</v>
      </c>
      <c r="O9" s="1147"/>
      <c r="P9" s="1147"/>
      <c r="Q9" s="1147"/>
      <c r="R9" s="1147"/>
      <c r="S9" s="1147"/>
      <c r="T9" s="1147" t="s">
        <v>1143</v>
      </c>
    </row>
    <row r="10" spans="1:20" ht="115.5">
      <c r="A10" s="58" t="s">
        <v>1130</v>
      </c>
      <c r="B10" s="58" t="s">
        <v>312</v>
      </c>
      <c r="C10" s="58">
        <v>255</v>
      </c>
      <c r="D10" s="58">
        <v>5</v>
      </c>
      <c r="E10" s="58" t="s">
        <v>155</v>
      </c>
      <c r="F10" s="1147" t="s">
        <v>4226</v>
      </c>
      <c r="G10" s="58" t="s">
        <v>1053</v>
      </c>
      <c r="H10" s="1147" t="s">
        <v>4226</v>
      </c>
      <c r="I10" s="1147" t="s">
        <v>4226</v>
      </c>
      <c r="J10" s="1147"/>
      <c r="K10" s="1147"/>
      <c r="L10" s="1147" t="s">
        <v>4226</v>
      </c>
      <c r="M10" s="1147"/>
      <c r="N10" s="1147" t="s">
        <v>4226</v>
      </c>
      <c r="O10" s="1147"/>
      <c r="P10" s="1147"/>
      <c r="Q10" s="1147"/>
      <c r="R10" s="1147"/>
      <c r="S10" s="1147"/>
      <c r="T10" s="1147" t="s">
        <v>1146</v>
      </c>
    </row>
    <row r="11" spans="1:20" ht="130.5">
      <c r="A11" s="58" t="s">
        <v>1147</v>
      </c>
      <c r="B11" s="58" t="s">
        <v>312</v>
      </c>
      <c r="C11" s="58">
        <v>50</v>
      </c>
      <c r="D11" s="58">
        <v>3</v>
      </c>
      <c r="E11" s="58" t="s">
        <v>155</v>
      </c>
      <c r="F11" s="1147" t="s">
        <v>4226</v>
      </c>
      <c r="G11" s="58" t="s">
        <v>158</v>
      </c>
      <c r="H11" s="1147" t="s">
        <v>4226</v>
      </c>
      <c r="I11" s="1147" t="s">
        <v>4226</v>
      </c>
      <c r="J11" s="1147"/>
      <c r="K11" s="1147"/>
      <c r="L11" s="1147" t="s">
        <v>4226</v>
      </c>
      <c r="M11" s="1147"/>
      <c r="N11" s="1147" t="s">
        <v>4226</v>
      </c>
      <c r="O11" s="1147"/>
      <c r="P11" s="1147"/>
      <c r="Q11" s="1147"/>
      <c r="R11" s="1147"/>
      <c r="S11" s="1147"/>
      <c r="T11" s="1147" t="s">
        <v>4261</v>
      </c>
    </row>
  </sheetData>
  <mergeCells count="18">
    <mergeCell ref="H5:H6"/>
    <mergeCell ref="I5:K5"/>
    <mergeCell ref="L5:M5"/>
    <mergeCell ref="N5:O5"/>
    <mergeCell ref="P5:R5"/>
    <mergeCell ref="A1:E1"/>
    <mergeCell ref="B2:E2"/>
    <mergeCell ref="B3:E3"/>
    <mergeCell ref="A4:T4"/>
    <mergeCell ref="A5:A6"/>
    <mergeCell ref="B5:B6"/>
    <mergeCell ref="C5:C6"/>
    <mergeCell ref="D5:D6"/>
    <mergeCell ref="E5:E6"/>
    <mergeCell ref="F5:F6"/>
    <mergeCell ref="S5:S6"/>
    <mergeCell ref="T5:T6"/>
    <mergeCell ref="G5:G6"/>
  </mergeCells>
  <hyperlinks>
    <hyperlink ref="A1" location="Clases!A1" display="&lt;-Volver al inicio" xr:uid="{62A5E98F-1535-4186-A837-14E9CE209E87}"/>
  </hyperlinks>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D5BEFC-5F27-4E10-B829-E453C6BA1243}">
  <sheetPr>
    <tabColor rgb="FF92D050"/>
  </sheetPr>
  <dimension ref="A1:U13"/>
  <sheetViews>
    <sheetView workbookViewId="0">
      <selection activeCell="B3" sqref="B3:E3"/>
    </sheetView>
  </sheetViews>
  <sheetFormatPr defaultRowHeight="15"/>
  <cols>
    <col min="3" max="4" width="14.28515625" customWidth="1"/>
    <col min="5" max="5" width="24" customWidth="1"/>
    <col min="6" max="6" width="18.5703125" customWidth="1"/>
    <col min="7" max="7" width="13.28515625" customWidth="1"/>
    <col min="8" max="8" width="17.42578125" customWidth="1"/>
    <col min="9" max="9" width="13.85546875" customWidth="1"/>
    <col min="10" max="10" width="14.85546875" customWidth="1"/>
    <col min="11" max="11" width="21.28515625" customWidth="1"/>
    <col min="12" max="12" width="17.7109375" customWidth="1"/>
    <col min="13" max="13" width="17.42578125" customWidth="1"/>
    <col min="14" max="14" width="18.85546875" customWidth="1"/>
    <col min="15" max="15" width="18.5703125" customWidth="1"/>
    <col min="16" max="17" width="17.7109375" customWidth="1"/>
    <col min="18" max="18" width="18.140625" customWidth="1"/>
    <col min="19" max="19" width="16.7109375" customWidth="1"/>
    <col min="20" max="20" width="35.140625" customWidth="1"/>
  </cols>
  <sheetData>
    <row r="1" spans="1:21">
      <c r="A1" s="2754"/>
      <c r="B1" s="2754"/>
      <c r="C1" s="2754"/>
      <c r="D1" s="2754"/>
      <c r="E1" s="2754"/>
      <c r="F1" s="723"/>
      <c r="G1" s="723"/>
      <c r="H1" s="723"/>
      <c r="I1" s="723"/>
      <c r="J1" s="723"/>
      <c r="K1" s="723"/>
      <c r="L1" s="723"/>
      <c r="M1" s="723"/>
      <c r="N1" s="723"/>
      <c r="O1" s="723"/>
      <c r="P1" s="723"/>
      <c r="Q1" s="723"/>
      <c r="R1" s="723"/>
      <c r="S1" s="723"/>
      <c r="T1" s="723"/>
    </row>
    <row r="2" spans="1:21">
      <c r="A2" s="724" t="s">
        <v>448</v>
      </c>
      <c r="B2" s="2907" t="str">
        <f>Clases!A12</f>
        <v>Categoria</v>
      </c>
      <c r="C2" s="2908"/>
      <c r="D2" s="2908"/>
      <c r="E2" s="2909"/>
      <c r="F2" s="723"/>
      <c r="G2" s="723"/>
      <c r="H2" s="723"/>
      <c r="I2" s="723"/>
      <c r="J2" s="723"/>
      <c r="K2" s="723"/>
      <c r="L2" s="723"/>
      <c r="M2" s="723"/>
      <c r="N2" s="723"/>
      <c r="O2" s="723"/>
      <c r="P2" s="723"/>
      <c r="Q2" s="723"/>
      <c r="R2" s="723"/>
      <c r="S2" s="723"/>
      <c r="T2" s="723"/>
    </row>
    <row r="3" spans="1:21">
      <c r="A3" s="725" t="s">
        <v>62</v>
      </c>
      <c r="B3" s="2910" t="str">
        <f>Clases!C12</f>
        <v>Clase que representa el tipo o grupo al que pertenece un producto.</v>
      </c>
      <c r="C3" s="2911"/>
      <c r="D3" s="2911"/>
      <c r="E3" s="2912"/>
      <c r="F3" s="723"/>
      <c r="G3" s="723"/>
      <c r="H3" s="723"/>
      <c r="I3" s="723"/>
      <c r="J3" s="723"/>
      <c r="K3" s="723"/>
      <c r="L3" s="723"/>
      <c r="M3" s="723"/>
      <c r="N3" s="723"/>
      <c r="O3" s="723"/>
      <c r="P3" s="723"/>
      <c r="Q3" s="723"/>
      <c r="R3" s="723"/>
      <c r="S3" s="723"/>
      <c r="T3" s="723"/>
    </row>
    <row r="4" spans="1:21">
      <c r="A4" s="2768" t="s">
        <v>170</v>
      </c>
      <c r="B4" s="2769"/>
      <c r="C4" s="2769"/>
      <c r="D4" s="2769"/>
      <c r="E4" s="2769"/>
      <c r="F4" s="2769"/>
      <c r="G4" s="2769"/>
      <c r="H4" s="2769"/>
      <c r="I4" s="2769"/>
      <c r="J4" s="2769"/>
      <c r="K4" s="2769"/>
      <c r="L4" s="2769"/>
      <c r="M4" s="2769"/>
      <c r="N4" s="2769"/>
      <c r="O4" s="2769"/>
      <c r="P4" s="2769"/>
      <c r="Q4" s="2769"/>
      <c r="R4" s="2769"/>
      <c r="S4" s="2769"/>
      <c r="T4" s="2770"/>
      <c r="U4" s="1"/>
    </row>
    <row r="5" spans="1:21" ht="15" customHeight="1">
      <c r="A5" s="2771" t="s">
        <v>2</v>
      </c>
      <c r="B5" s="2763" t="s">
        <v>178</v>
      </c>
      <c r="C5" s="2763" t="s">
        <v>4206</v>
      </c>
      <c r="D5" s="2763" t="s">
        <v>4207</v>
      </c>
      <c r="E5" s="2763" t="s">
        <v>4208</v>
      </c>
      <c r="F5" s="2763" t="s">
        <v>4209</v>
      </c>
      <c r="G5" s="2763" t="s">
        <v>4210</v>
      </c>
      <c r="H5" s="2763" t="s">
        <v>4211</v>
      </c>
      <c r="I5" s="2774" t="s">
        <v>4212</v>
      </c>
      <c r="J5" s="2775"/>
      <c r="K5" s="2776"/>
      <c r="L5" s="2774" t="s">
        <v>4213</v>
      </c>
      <c r="M5" s="2776"/>
      <c r="N5" s="2774" t="s">
        <v>4214</v>
      </c>
      <c r="O5" s="2776"/>
      <c r="P5" s="2774" t="s">
        <v>4215</v>
      </c>
      <c r="Q5" s="2775"/>
      <c r="R5" s="2776"/>
      <c r="S5" s="2763" t="s">
        <v>4216</v>
      </c>
      <c r="T5" s="2765" t="s">
        <v>4217</v>
      </c>
      <c r="U5" s="1"/>
    </row>
    <row r="6" spans="1:21" ht="63" customHeight="1">
      <c r="A6" s="2772"/>
      <c r="B6" s="2767"/>
      <c r="C6" s="2767"/>
      <c r="D6" s="2767"/>
      <c r="E6" s="2767"/>
      <c r="F6" s="2767"/>
      <c r="G6" s="2767"/>
      <c r="H6" s="2767"/>
      <c r="I6" s="727" t="s">
        <v>4218</v>
      </c>
      <c r="J6" s="727" t="s">
        <v>448</v>
      </c>
      <c r="K6" s="727" t="s">
        <v>4219</v>
      </c>
      <c r="L6" s="727" t="s">
        <v>4220</v>
      </c>
      <c r="M6" s="727" t="s">
        <v>4221</v>
      </c>
      <c r="N6" s="727" t="s">
        <v>4222</v>
      </c>
      <c r="O6" s="727" t="s">
        <v>4223</v>
      </c>
      <c r="P6" s="727" t="s">
        <v>4224</v>
      </c>
      <c r="Q6" s="727" t="s">
        <v>2231</v>
      </c>
      <c r="R6" s="727" t="s">
        <v>4225</v>
      </c>
      <c r="S6" s="2767"/>
      <c r="T6" s="2773"/>
      <c r="U6" s="1"/>
    </row>
    <row r="7" spans="1:21" ht="58.5" customHeight="1">
      <c r="A7" s="9" t="s">
        <v>100</v>
      </c>
      <c r="B7" s="9" t="s">
        <v>154</v>
      </c>
      <c r="C7" s="9">
        <v>36</v>
      </c>
      <c r="D7" s="812">
        <v>36</v>
      </c>
      <c r="E7" s="812" t="s">
        <v>155</v>
      </c>
      <c r="F7" s="812" t="s">
        <v>4226</v>
      </c>
      <c r="G7" s="812" t="s">
        <v>4227</v>
      </c>
      <c r="H7" s="812" t="s">
        <v>4227</v>
      </c>
      <c r="I7" s="812" t="s">
        <v>4226</v>
      </c>
      <c r="J7" s="812"/>
      <c r="K7" s="812"/>
      <c r="L7" s="812" t="s">
        <v>4226</v>
      </c>
      <c r="M7" s="812"/>
      <c r="N7" s="812" t="s">
        <v>4226</v>
      </c>
      <c r="O7" s="812"/>
      <c r="P7" s="812" t="s">
        <v>4226</v>
      </c>
      <c r="Q7" s="812"/>
      <c r="R7" s="812" t="s">
        <v>4226</v>
      </c>
      <c r="S7" s="812"/>
      <c r="T7" s="134" t="s">
        <v>1049</v>
      </c>
      <c r="U7" s="1"/>
    </row>
    <row r="8" spans="1:21" ht="63" customHeight="1">
      <c r="A8" s="9" t="s">
        <v>1050</v>
      </c>
      <c r="B8" s="9" t="s">
        <v>154</v>
      </c>
      <c r="C8" s="9">
        <v>50</v>
      </c>
      <c r="D8" s="813">
        <v>3</v>
      </c>
      <c r="E8" s="813" t="s">
        <v>155</v>
      </c>
      <c r="F8" s="813" t="s">
        <v>4226</v>
      </c>
      <c r="G8" s="813" t="s">
        <v>4227</v>
      </c>
      <c r="H8" s="813" t="s">
        <v>4226</v>
      </c>
      <c r="I8" s="813" t="s">
        <v>4226</v>
      </c>
      <c r="J8" s="813"/>
      <c r="K8" s="813"/>
      <c r="L8" s="813" t="s">
        <v>4226</v>
      </c>
      <c r="M8" s="813"/>
      <c r="N8" s="813" t="s">
        <v>4226</v>
      </c>
      <c r="O8" s="813"/>
      <c r="P8" s="813" t="s">
        <v>4226</v>
      </c>
      <c r="Q8" s="813"/>
      <c r="R8" s="813" t="s">
        <v>4226</v>
      </c>
      <c r="S8" s="813"/>
      <c r="T8" s="48" t="s">
        <v>1054</v>
      </c>
      <c r="U8" s="1"/>
    </row>
    <row r="9" spans="1:21">
      <c r="A9" s="655"/>
      <c r="B9" s="70"/>
      <c r="C9" s="70"/>
      <c r="D9" s="814"/>
      <c r="E9" s="814"/>
      <c r="F9" s="814"/>
      <c r="G9" s="814"/>
      <c r="H9" s="814"/>
      <c r="I9" s="814"/>
      <c r="J9" s="814"/>
      <c r="K9" s="814"/>
      <c r="L9" s="814"/>
      <c r="M9" s="814"/>
      <c r="N9" s="814"/>
      <c r="O9" s="814"/>
      <c r="P9" s="814"/>
      <c r="Q9" s="814"/>
      <c r="R9" s="814"/>
      <c r="S9" s="814"/>
      <c r="T9" s="814"/>
      <c r="U9" s="1"/>
    </row>
    <row r="10" spans="1:21">
      <c r="A10" s="655"/>
      <c r="B10" s="70"/>
      <c r="C10" s="70"/>
      <c r="D10" s="814"/>
      <c r="E10" s="814"/>
      <c r="F10" s="814"/>
      <c r="G10" s="814"/>
      <c r="H10" s="814"/>
      <c r="I10" s="814"/>
      <c r="J10" s="814"/>
      <c r="K10" s="814"/>
      <c r="L10" s="814"/>
      <c r="M10" s="814"/>
      <c r="N10" s="814"/>
      <c r="O10" s="814"/>
      <c r="P10" s="814"/>
      <c r="Q10" s="814"/>
      <c r="R10" s="814"/>
      <c r="S10" s="814"/>
      <c r="T10" s="814"/>
      <c r="U10" s="1"/>
    </row>
    <row r="11" spans="1:21">
      <c r="A11" s="24"/>
      <c r="B11" s="70"/>
      <c r="C11" s="70"/>
      <c r="D11" s="723"/>
      <c r="E11" s="723"/>
      <c r="F11" s="723"/>
      <c r="G11" s="723"/>
      <c r="H11" s="723"/>
      <c r="I11" s="723"/>
      <c r="J11" s="723"/>
      <c r="K11" s="723"/>
      <c r="L11" s="723"/>
      <c r="N11" s="723"/>
      <c r="P11" s="723"/>
      <c r="R11" s="723"/>
    </row>
    <row r="12" spans="1:21">
      <c r="A12" s="24"/>
      <c r="B12" s="70"/>
      <c r="C12" s="70"/>
      <c r="D12" s="723"/>
      <c r="E12" s="723"/>
      <c r="F12" s="723"/>
      <c r="G12" s="723"/>
      <c r="H12" s="723"/>
      <c r="I12" s="723"/>
      <c r="J12" s="723"/>
      <c r="K12" s="723"/>
      <c r="L12" s="723"/>
      <c r="N12" s="723"/>
      <c r="P12" s="723"/>
      <c r="R12" s="723"/>
    </row>
    <row r="13" spans="1:21">
      <c r="A13" s="811"/>
      <c r="B13" s="68"/>
      <c r="C13" s="68"/>
      <c r="D13" s="723"/>
      <c r="E13" s="723"/>
      <c r="F13" s="723"/>
      <c r="G13" s="723"/>
      <c r="H13" s="723"/>
      <c r="I13" s="723"/>
      <c r="J13" s="723"/>
      <c r="K13" s="723"/>
      <c r="L13" s="723"/>
      <c r="N13" s="723"/>
      <c r="P13" s="723"/>
      <c r="R13" s="723"/>
    </row>
  </sheetData>
  <mergeCells count="18">
    <mergeCell ref="N5:O5"/>
    <mergeCell ref="P5:R5"/>
    <mergeCell ref="A1:E1"/>
    <mergeCell ref="B2:E2"/>
    <mergeCell ref="B3:E3"/>
    <mergeCell ref="A4:T4"/>
    <mergeCell ref="A5:A6"/>
    <mergeCell ref="B5:B6"/>
    <mergeCell ref="C5:C6"/>
    <mergeCell ref="D5:D6"/>
    <mergeCell ref="E5:E6"/>
    <mergeCell ref="F5:F6"/>
    <mergeCell ref="S5:S6"/>
    <mergeCell ref="T5:T6"/>
    <mergeCell ref="G5:G6"/>
    <mergeCell ref="H5:H6"/>
    <mergeCell ref="I5:K5"/>
    <mergeCell ref="L5:M5"/>
  </mergeCell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9E788A6D-4559-4A2B-B38F-7E310E477B4B}">
          <x14:formula1>
            <xm:f>'Valores '!$A$1:$A$19</xm:f>
          </x14:formula1>
          <xm:sqref>B7:B13</xm:sqref>
        </x14:dataValidation>
      </x14:dataValidations>
    </ext>
  </extLst>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38648-54D2-495E-ACBB-9987EAE036DF}">
  <sheetPr>
    <tabColor rgb="FF92D050"/>
  </sheetPr>
  <dimension ref="A1:T13"/>
  <sheetViews>
    <sheetView workbookViewId="0">
      <selection activeCell="B3" sqref="B3:E3"/>
    </sheetView>
  </sheetViews>
  <sheetFormatPr defaultRowHeight="15"/>
  <cols>
    <col min="1" max="1" width="14.5703125" customWidth="1"/>
    <col min="2" max="2" width="20.5703125" customWidth="1"/>
    <col min="3" max="3" width="18" customWidth="1"/>
    <col min="4" max="4" width="20.42578125" customWidth="1"/>
    <col min="5" max="5" width="20.140625" customWidth="1"/>
    <col min="6" max="6" width="19.140625" customWidth="1"/>
    <col min="7" max="7" width="17.42578125" customWidth="1"/>
    <col min="8" max="8" width="23" customWidth="1"/>
    <col min="9" max="9" width="17.85546875" customWidth="1"/>
    <col min="10" max="10" width="17.7109375" customWidth="1"/>
    <col min="11" max="11" width="19.5703125" customWidth="1"/>
    <col min="12" max="12" width="25.7109375" customWidth="1"/>
    <col min="13" max="13" width="21" customWidth="1"/>
    <col min="14" max="14" width="19.42578125" customWidth="1"/>
    <col min="15" max="15" width="22" customWidth="1"/>
    <col min="16" max="16" width="20.28515625" customWidth="1"/>
    <col min="17" max="17" width="17.140625" customWidth="1"/>
    <col min="18" max="18" width="17.7109375" customWidth="1"/>
  </cols>
  <sheetData>
    <row r="1" spans="1:20">
      <c r="A1" s="2754" t="s">
        <v>3113</v>
      </c>
      <c r="B1" s="2754"/>
      <c r="C1" s="2754"/>
      <c r="D1" s="2754"/>
      <c r="E1" s="2754"/>
      <c r="F1" s="723"/>
      <c r="G1" s="723"/>
      <c r="H1" s="723"/>
      <c r="I1" s="723"/>
      <c r="J1" s="723"/>
      <c r="K1" s="723"/>
      <c r="L1" s="723"/>
      <c r="M1" s="723"/>
      <c r="N1" s="723"/>
      <c r="O1" s="723"/>
      <c r="P1" s="723"/>
      <c r="Q1" s="723"/>
      <c r="R1" s="723"/>
      <c r="S1" s="723"/>
      <c r="T1" s="723"/>
    </row>
    <row r="2" spans="1:20">
      <c r="A2" s="724" t="s">
        <v>448</v>
      </c>
      <c r="B2" s="2907" t="str">
        <f>Clases!A13</f>
        <v>Pago</v>
      </c>
      <c r="C2" s="2908"/>
      <c r="D2" s="2908"/>
      <c r="E2" s="2909"/>
      <c r="F2" s="723"/>
      <c r="G2" s="723"/>
      <c r="H2" s="723"/>
      <c r="I2" s="723"/>
      <c r="J2" s="723"/>
      <c r="K2" s="723"/>
      <c r="L2" s="723"/>
      <c r="M2" s="723"/>
      <c r="N2" s="723"/>
      <c r="O2" s="723"/>
      <c r="P2" s="723"/>
      <c r="Q2" s="723"/>
      <c r="R2" s="723"/>
      <c r="S2" s="723"/>
      <c r="T2" s="723"/>
    </row>
    <row r="3" spans="1:20">
      <c r="A3" s="725" t="s">
        <v>62</v>
      </c>
      <c r="B3" s="2910" t="str">
        <f>Clases!C13</f>
        <v>Clase que representa un pago realizado por una compra.</v>
      </c>
      <c r="C3" s="2911"/>
      <c r="D3" s="2911"/>
      <c r="E3" s="2912"/>
      <c r="F3" s="723"/>
      <c r="G3" s="723"/>
      <c r="H3" s="723"/>
      <c r="I3" s="723"/>
      <c r="J3" s="723"/>
      <c r="K3" s="723"/>
      <c r="L3" s="723"/>
      <c r="M3" s="723"/>
      <c r="N3" s="723"/>
      <c r="O3" s="723"/>
      <c r="P3" s="723"/>
      <c r="Q3" s="723"/>
      <c r="R3" s="723"/>
      <c r="S3" s="723"/>
      <c r="T3" s="723"/>
    </row>
    <row r="4" spans="1:20">
      <c r="A4" s="2913" t="s">
        <v>170</v>
      </c>
      <c r="B4" s="2914"/>
      <c r="C4" s="2914"/>
      <c r="D4" s="2914"/>
      <c r="E4" s="2914"/>
      <c r="F4" s="2914"/>
      <c r="G4" s="2914"/>
      <c r="H4" s="2914"/>
      <c r="I4" s="2914"/>
      <c r="J4" s="2914"/>
      <c r="K4" s="2914"/>
      <c r="L4" s="2914"/>
      <c r="M4" s="2914"/>
      <c r="N4" s="2914"/>
      <c r="O4" s="2914"/>
      <c r="P4" s="2914"/>
      <c r="Q4" s="2914"/>
      <c r="R4" s="2914"/>
      <c r="S4" s="2914"/>
      <c r="T4" s="2915"/>
    </row>
    <row r="5" spans="1:20" ht="15" customHeight="1">
      <c r="A5" s="2916" t="s">
        <v>2</v>
      </c>
      <c r="B5" s="2917" t="s">
        <v>178</v>
      </c>
      <c r="C5" s="2917" t="s">
        <v>4206</v>
      </c>
      <c r="D5" s="2917" t="s">
        <v>4207</v>
      </c>
      <c r="E5" s="2917" t="s">
        <v>4208</v>
      </c>
      <c r="F5" s="2917" t="s">
        <v>4209</v>
      </c>
      <c r="G5" s="2917" t="s">
        <v>4210</v>
      </c>
      <c r="H5" s="2763" t="s">
        <v>4211</v>
      </c>
      <c r="I5" s="2918" t="s">
        <v>4212</v>
      </c>
      <c r="J5" s="2919"/>
      <c r="K5" s="2920"/>
      <c r="L5" s="2918" t="s">
        <v>4213</v>
      </c>
      <c r="M5" s="2920"/>
      <c r="N5" s="2918" t="s">
        <v>4214</v>
      </c>
      <c r="O5" s="2920"/>
      <c r="P5" s="2918" t="s">
        <v>4215</v>
      </c>
      <c r="Q5" s="2919"/>
      <c r="R5" s="2920"/>
      <c r="S5" s="2917" t="s">
        <v>4216</v>
      </c>
      <c r="T5" s="2921" t="s">
        <v>4217</v>
      </c>
    </row>
    <row r="6" spans="1:20" ht="15" customHeight="1">
      <c r="A6" s="2925"/>
      <c r="B6" s="2926"/>
      <c r="C6" s="2926"/>
      <c r="D6" s="2926"/>
      <c r="E6" s="2926"/>
      <c r="F6" s="2926"/>
      <c r="G6" s="2926"/>
      <c r="H6" s="2767"/>
      <c r="I6" s="726" t="s">
        <v>4218</v>
      </c>
      <c r="J6" s="726" t="s">
        <v>448</v>
      </c>
      <c r="K6" s="726" t="s">
        <v>4219</v>
      </c>
      <c r="L6" s="727" t="s">
        <v>4220</v>
      </c>
      <c r="M6" s="727" t="s">
        <v>4221</v>
      </c>
      <c r="N6" s="727" t="s">
        <v>4222</v>
      </c>
      <c r="O6" s="727" t="s">
        <v>4223</v>
      </c>
      <c r="P6" s="727" t="s">
        <v>4224</v>
      </c>
      <c r="Q6" s="727" t="s">
        <v>2231</v>
      </c>
      <c r="R6" s="727" t="s">
        <v>4225</v>
      </c>
      <c r="S6" s="2926"/>
      <c r="T6" s="2927"/>
    </row>
    <row r="7" spans="1:20" ht="305.25">
      <c r="A7" s="1147" t="s">
        <v>576</v>
      </c>
      <c r="B7" s="58" t="s">
        <v>154</v>
      </c>
      <c r="C7" s="58">
        <v>36</v>
      </c>
      <c r="D7" s="1290">
        <v>36</v>
      </c>
      <c r="E7" s="1290" t="s">
        <v>155</v>
      </c>
      <c r="F7" s="1290" t="s">
        <v>4226</v>
      </c>
      <c r="G7" s="1290" t="s">
        <v>4227</v>
      </c>
      <c r="H7" s="1290" t="s">
        <v>4227</v>
      </c>
      <c r="I7" s="1290" t="s">
        <v>4226</v>
      </c>
      <c r="J7" s="1290"/>
      <c r="K7" s="1290"/>
      <c r="L7" s="1290" t="s">
        <v>4226</v>
      </c>
      <c r="M7" s="1290"/>
      <c r="N7" s="1290" t="s">
        <v>4226</v>
      </c>
      <c r="O7" s="1290"/>
      <c r="P7" s="1290" t="s">
        <v>4226</v>
      </c>
      <c r="Q7" s="1290"/>
      <c r="R7" s="1290" t="s">
        <v>4226</v>
      </c>
      <c r="S7" s="1290"/>
      <c r="T7" s="1291" t="s">
        <v>2569</v>
      </c>
    </row>
    <row r="8" spans="1:20" ht="137.25">
      <c r="A8" s="58" t="s">
        <v>2765</v>
      </c>
      <c r="B8" s="58" t="s">
        <v>383</v>
      </c>
      <c r="C8" s="58">
        <v>11</v>
      </c>
      <c r="D8" s="1290">
        <v>1</v>
      </c>
      <c r="E8" s="1290">
        <v>2</v>
      </c>
      <c r="F8" s="1290" t="s">
        <v>4226</v>
      </c>
      <c r="G8" s="1290" t="s">
        <v>4227</v>
      </c>
      <c r="H8" s="1290" t="s">
        <v>4226</v>
      </c>
      <c r="I8" s="1290" t="s">
        <v>4226</v>
      </c>
      <c r="J8" s="1290"/>
      <c r="K8" s="1290"/>
      <c r="L8" s="1290" t="s">
        <v>4226</v>
      </c>
      <c r="M8" s="1290"/>
      <c r="N8" s="1290" t="s">
        <v>4226</v>
      </c>
      <c r="O8" s="1290"/>
      <c r="P8" s="1290" t="s">
        <v>4226</v>
      </c>
      <c r="Q8" s="1290"/>
      <c r="R8" s="1290" t="s">
        <v>4226</v>
      </c>
      <c r="S8" s="1290"/>
      <c r="T8" s="1291" t="s">
        <v>4262</v>
      </c>
    </row>
    <row r="9" spans="1:20" ht="121.5">
      <c r="A9" s="58" t="s">
        <v>2766</v>
      </c>
      <c r="B9" s="58" t="s">
        <v>312</v>
      </c>
      <c r="C9" s="58">
        <v>36</v>
      </c>
      <c r="D9" s="1290">
        <v>36</v>
      </c>
      <c r="E9" s="1290" t="s">
        <v>155</v>
      </c>
      <c r="F9" s="1290" t="s">
        <v>4226</v>
      </c>
      <c r="G9" s="1290" t="s">
        <v>4227</v>
      </c>
      <c r="H9" s="1290" t="s">
        <v>4226</v>
      </c>
      <c r="I9" s="1290" t="s">
        <v>4227</v>
      </c>
      <c r="J9" s="1290" t="s">
        <v>56</v>
      </c>
      <c r="K9" s="1290" t="s">
        <v>100</v>
      </c>
      <c r="L9" s="1290" t="s">
        <v>4226</v>
      </c>
      <c r="M9" s="1290"/>
      <c r="N9" s="1290" t="s">
        <v>4226</v>
      </c>
      <c r="O9" s="1290"/>
      <c r="P9" s="1290" t="s">
        <v>4226</v>
      </c>
      <c r="Q9" s="1290"/>
      <c r="R9" s="1290" t="s">
        <v>4226</v>
      </c>
      <c r="S9" s="1290"/>
      <c r="T9" s="1291" t="s">
        <v>4263</v>
      </c>
    </row>
    <row r="10" spans="1:20" ht="45.75">
      <c r="A10" s="58" t="s">
        <v>2767</v>
      </c>
      <c r="B10" s="58" t="s">
        <v>293</v>
      </c>
      <c r="C10" s="58">
        <v>20</v>
      </c>
      <c r="D10" s="1290" t="s">
        <v>155</v>
      </c>
      <c r="E10" s="1290" t="s">
        <v>155</v>
      </c>
      <c r="F10" s="1292" t="s">
        <v>4226</v>
      </c>
      <c r="G10" s="1292" t="s">
        <v>4227</v>
      </c>
      <c r="H10" s="1292" t="s">
        <v>4226</v>
      </c>
      <c r="I10" s="1292" t="s">
        <v>4226</v>
      </c>
      <c r="J10" s="1290"/>
      <c r="K10" s="1290"/>
      <c r="L10" s="1292" t="s">
        <v>4226</v>
      </c>
      <c r="M10" s="1293"/>
      <c r="N10" s="1292" t="s">
        <v>4226</v>
      </c>
      <c r="O10" s="1293"/>
      <c r="P10" s="1292" t="s">
        <v>4226</v>
      </c>
      <c r="Q10" s="1293"/>
      <c r="R10" s="1292" t="s">
        <v>4226</v>
      </c>
      <c r="S10" s="1293"/>
      <c r="T10" s="1294" t="s">
        <v>2777</v>
      </c>
    </row>
    <row r="11" spans="1:20" ht="101.25">
      <c r="A11" s="58" t="s">
        <v>24</v>
      </c>
      <c r="B11" s="58" t="s">
        <v>293</v>
      </c>
      <c r="C11" s="58">
        <v>60</v>
      </c>
      <c r="D11" s="1295">
        <v>5</v>
      </c>
      <c r="E11" s="1295" t="s">
        <v>155</v>
      </c>
      <c r="F11" s="1295" t="s">
        <v>4226</v>
      </c>
      <c r="G11" s="1295" t="s">
        <v>4227</v>
      </c>
      <c r="H11" s="1295" t="s">
        <v>4226</v>
      </c>
      <c r="I11" s="1295" t="s">
        <v>4226</v>
      </c>
      <c r="J11" s="1295"/>
      <c r="K11" s="1295"/>
      <c r="L11" s="1296" t="s">
        <v>4226</v>
      </c>
      <c r="M11" s="55"/>
      <c r="N11" s="1297" t="s">
        <v>4226</v>
      </c>
      <c r="O11" s="55"/>
      <c r="P11" s="1297" t="s">
        <v>4226</v>
      </c>
      <c r="Q11" s="55"/>
      <c r="R11" s="1297" t="s">
        <v>4226</v>
      </c>
      <c r="S11" s="60"/>
      <c r="T11" s="55" t="s">
        <v>2779</v>
      </c>
    </row>
    <row r="12" spans="1:20" ht="115.5">
      <c r="A12" s="58" t="s">
        <v>8</v>
      </c>
      <c r="B12" s="58" t="s">
        <v>293</v>
      </c>
      <c r="C12" s="1147">
        <v>60</v>
      </c>
      <c r="D12" s="1298">
        <v>5</v>
      </c>
      <c r="E12" s="1298" t="s">
        <v>155</v>
      </c>
      <c r="F12" s="1298" t="s">
        <v>4226</v>
      </c>
      <c r="G12" s="1298" t="s">
        <v>4227</v>
      </c>
      <c r="H12" s="1298" t="s">
        <v>4226</v>
      </c>
      <c r="I12" s="1298" t="s">
        <v>4226</v>
      </c>
      <c r="J12" s="1298"/>
      <c r="K12" s="1298"/>
      <c r="L12" s="1298" t="s">
        <v>4226</v>
      </c>
      <c r="M12" s="1188"/>
      <c r="N12" s="1298" t="s">
        <v>4226</v>
      </c>
      <c r="O12" s="1188"/>
      <c r="P12" s="1298" t="s">
        <v>4226</v>
      </c>
      <c r="Q12" s="1188"/>
      <c r="R12" s="1298"/>
      <c r="S12" s="1188"/>
      <c r="T12" s="1188" t="s">
        <v>2780</v>
      </c>
    </row>
    <row r="13" spans="1:20">
      <c r="A13" s="70"/>
      <c r="B13" s="70"/>
      <c r="C13" s="70"/>
      <c r="D13" s="723"/>
      <c r="E13" s="723"/>
      <c r="F13" s="723"/>
      <c r="G13" s="723"/>
      <c r="H13" s="723"/>
      <c r="I13" s="723"/>
      <c r="J13" s="723"/>
      <c r="K13" s="723"/>
      <c r="L13" s="723"/>
      <c r="N13" s="723"/>
      <c r="P13" s="723"/>
      <c r="R13" s="723"/>
    </row>
  </sheetData>
  <mergeCells count="18">
    <mergeCell ref="G5:G6"/>
    <mergeCell ref="H5:H6"/>
    <mergeCell ref="I5:K5"/>
    <mergeCell ref="L5:M5"/>
    <mergeCell ref="N5:O5"/>
    <mergeCell ref="P5:R5"/>
    <mergeCell ref="A1:E1"/>
    <mergeCell ref="B2:E2"/>
    <mergeCell ref="B3:E3"/>
    <mergeCell ref="A4:T4"/>
    <mergeCell ref="A5:A6"/>
    <mergeCell ref="B5:B6"/>
    <mergeCell ref="C5:C6"/>
    <mergeCell ref="D5:D6"/>
    <mergeCell ref="E5:E6"/>
    <mergeCell ref="F5:F6"/>
    <mergeCell ref="S5:S6"/>
    <mergeCell ref="T5:T6"/>
  </mergeCells>
  <hyperlinks>
    <hyperlink ref="A1" location="Clases!A1" display="&lt;-Volver al inicio" xr:uid="{FC3109FB-7087-4DAC-8BD9-A4FE27B59102}"/>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BBB85142-8918-4AAB-AEEC-3C88954AB267}">
          <x14:formula1>
            <xm:f>'Valores '!$A$1:$A$19</xm:f>
          </x14:formula1>
          <xm:sqref>B7:B13</xm:sqref>
        </x14:dataValidation>
      </x14:dataValidations>
    </ext>
  </extLst>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8B593-5B01-4E35-BC15-364C81576A2E}">
  <sheetPr>
    <tabColor rgb="FF92D050"/>
  </sheetPr>
  <dimension ref="A1:T13"/>
  <sheetViews>
    <sheetView workbookViewId="0">
      <selection activeCell="B3" sqref="B3:E3"/>
    </sheetView>
  </sheetViews>
  <sheetFormatPr defaultRowHeight="15"/>
  <cols>
    <col min="1" max="1" width="18.7109375" customWidth="1"/>
    <col min="2" max="2" width="26.28515625" customWidth="1"/>
    <col min="3" max="3" width="21.42578125" customWidth="1"/>
    <col min="4" max="4" width="29.7109375" customWidth="1"/>
    <col min="5" max="5" width="24" customWidth="1"/>
    <col min="6" max="6" width="19.85546875" customWidth="1"/>
    <col min="7" max="7" width="15.7109375" customWidth="1"/>
  </cols>
  <sheetData>
    <row r="1" spans="1:20">
      <c r="A1" s="2739" t="s">
        <v>3113</v>
      </c>
      <c r="B1" s="2739"/>
      <c r="C1" s="1274"/>
      <c r="D1" s="1274"/>
      <c r="E1" s="1274"/>
      <c r="F1" s="723"/>
      <c r="G1" s="723"/>
      <c r="H1" s="723"/>
      <c r="I1" s="723"/>
      <c r="J1" s="723"/>
      <c r="K1" s="723"/>
      <c r="L1" s="723"/>
      <c r="M1" s="723"/>
      <c r="N1" s="723"/>
      <c r="O1" s="723"/>
      <c r="P1" s="723"/>
      <c r="Q1" s="723"/>
      <c r="R1" s="723"/>
      <c r="S1" s="723"/>
      <c r="T1" s="723"/>
    </row>
    <row r="2" spans="1:20">
      <c r="A2" s="724" t="s">
        <v>448</v>
      </c>
      <c r="B2" s="2907" t="str">
        <f>Clases!A14</f>
        <v>Verificador</v>
      </c>
      <c r="C2" s="2908"/>
      <c r="D2" s="2908"/>
      <c r="E2" s="2909"/>
      <c r="F2" s="723"/>
      <c r="G2" s="723"/>
      <c r="H2" s="723"/>
      <c r="I2" s="723"/>
      <c r="J2" s="723"/>
      <c r="K2" s="723"/>
      <c r="L2" s="723"/>
      <c r="M2" s="723"/>
      <c r="N2" s="723"/>
      <c r="O2" s="723"/>
      <c r="P2" s="723"/>
      <c r="Q2" s="723"/>
      <c r="R2" s="723"/>
      <c r="S2" s="723"/>
      <c r="T2" s="723"/>
    </row>
    <row r="3" spans="1:20">
      <c r="A3" s="725" t="s">
        <v>62</v>
      </c>
      <c r="B3" s="2910" t="str">
        <f>Clases!C14</f>
        <v>Clase que representa al encargado o sistema que verifica un pago.</v>
      </c>
      <c r="C3" s="2911"/>
      <c r="D3" s="2911"/>
      <c r="E3" s="2912"/>
      <c r="F3" s="723"/>
      <c r="G3" s="723"/>
      <c r="H3" s="723"/>
      <c r="I3" s="723"/>
      <c r="J3" s="723"/>
      <c r="K3" s="723"/>
      <c r="L3" s="723"/>
      <c r="M3" s="723"/>
      <c r="N3" s="723"/>
      <c r="O3" s="723"/>
      <c r="P3" s="723"/>
      <c r="Q3" s="723"/>
      <c r="R3" s="723"/>
      <c r="S3" s="723"/>
      <c r="T3" s="723"/>
    </row>
    <row r="4" spans="1:20">
      <c r="A4" s="2913" t="s">
        <v>170</v>
      </c>
      <c r="B4" s="2914"/>
      <c r="C4" s="2914"/>
      <c r="D4" s="2914"/>
      <c r="E4" s="2914"/>
      <c r="F4" s="2914"/>
      <c r="G4" s="2914"/>
      <c r="H4" s="2914"/>
      <c r="I4" s="2914"/>
      <c r="J4" s="2914"/>
      <c r="K4" s="2914"/>
      <c r="L4" s="2914"/>
      <c r="M4" s="2914"/>
      <c r="N4" s="2914"/>
      <c r="O4" s="2914"/>
      <c r="P4" s="2914"/>
      <c r="Q4" s="2914"/>
      <c r="R4" s="2914"/>
      <c r="S4" s="2914"/>
      <c r="T4" s="2915"/>
    </row>
    <row r="5" spans="1:20" ht="15" customHeight="1">
      <c r="A5" s="2916" t="s">
        <v>2</v>
      </c>
      <c r="B5" s="2917" t="s">
        <v>178</v>
      </c>
      <c r="C5" s="2917" t="s">
        <v>4206</v>
      </c>
      <c r="D5" s="2917" t="s">
        <v>4207</v>
      </c>
      <c r="E5" s="2917" t="s">
        <v>4208</v>
      </c>
      <c r="F5" s="2917" t="s">
        <v>4209</v>
      </c>
      <c r="G5" s="2917" t="s">
        <v>4210</v>
      </c>
      <c r="H5" s="2763" t="s">
        <v>4211</v>
      </c>
      <c r="I5" s="2918" t="s">
        <v>4212</v>
      </c>
      <c r="J5" s="2919"/>
      <c r="K5" s="2920"/>
      <c r="L5" s="2918" t="s">
        <v>4213</v>
      </c>
      <c r="M5" s="2920"/>
      <c r="N5" s="2918" t="s">
        <v>4214</v>
      </c>
      <c r="O5" s="2920"/>
      <c r="P5" s="2918" t="s">
        <v>4215</v>
      </c>
      <c r="Q5" s="2919"/>
      <c r="R5" s="2920"/>
      <c r="S5" s="2917" t="s">
        <v>4216</v>
      </c>
      <c r="T5" s="2921" t="s">
        <v>4217</v>
      </c>
    </row>
    <row r="6" spans="1:20" ht="15" customHeight="1">
      <c r="A6" s="2922"/>
      <c r="B6" s="2923"/>
      <c r="C6" s="2923"/>
      <c r="D6" s="2923"/>
      <c r="E6" s="2923"/>
      <c r="F6" s="2923"/>
      <c r="G6" s="2923"/>
      <c r="H6" s="2764"/>
      <c r="I6" s="1287" t="s">
        <v>4218</v>
      </c>
      <c r="J6" s="1287" t="s">
        <v>448</v>
      </c>
      <c r="K6" s="1287" t="s">
        <v>4219</v>
      </c>
      <c r="L6" s="1286" t="s">
        <v>4220</v>
      </c>
      <c r="M6" s="1286" t="s">
        <v>4221</v>
      </c>
      <c r="N6" s="1286" t="s">
        <v>4222</v>
      </c>
      <c r="O6" s="1286" t="s">
        <v>4223</v>
      </c>
      <c r="P6" s="1286" t="s">
        <v>4224</v>
      </c>
      <c r="Q6" s="1286" t="s">
        <v>2231</v>
      </c>
      <c r="R6" s="1286" t="s">
        <v>4225</v>
      </c>
      <c r="S6" s="2923"/>
      <c r="T6" s="2924"/>
    </row>
    <row r="7" spans="1:20" ht="72.75">
      <c r="A7" s="58" t="str">
        <f>Verificador_Caracterizacion!A6</f>
        <v>id</v>
      </c>
      <c r="B7" s="58" t="s">
        <v>154</v>
      </c>
      <c r="C7" s="58">
        <v>36</v>
      </c>
      <c r="D7" s="58">
        <v>36</v>
      </c>
      <c r="E7" s="58" t="s">
        <v>155</v>
      </c>
      <c r="F7" s="58" t="s">
        <v>4226</v>
      </c>
      <c r="G7" s="58" t="s">
        <v>159</v>
      </c>
      <c r="H7" s="58" t="s">
        <v>4227</v>
      </c>
      <c r="I7" s="58" t="s">
        <v>4226</v>
      </c>
      <c r="J7" s="58"/>
      <c r="K7" s="58"/>
      <c r="L7" s="58" t="s">
        <v>4226</v>
      </c>
      <c r="M7" s="58"/>
      <c r="N7" s="58" t="s">
        <v>4226</v>
      </c>
      <c r="O7" s="58"/>
      <c r="P7" s="58" t="s">
        <v>4226</v>
      </c>
      <c r="Q7" s="58"/>
      <c r="R7" s="58"/>
      <c r="S7" s="58"/>
      <c r="T7" s="58" t="s">
        <v>4264</v>
      </c>
    </row>
    <row r="8" spans="1:20" ht="101.25">
      <c r="A8" s="58" t="s">
        <v>4265</v>
      </c>
      <c r="B8" s="58" t="s">
        <v>312</v>
      </c>
      <c r="C8" s="58">
        <v>36</v>
      </c>
      <c r="D8" s="58">
        <v>36</v>
      </c>
      <c r="E8" s="58" t="s">
        <v>155</v>
      </c>
      <c r="F8" s="58" t="s">
        <v>4226</v>
      </c>
      <c r="G8" s="58" t="s">
        <v>159</v>
      </c>
      <c r="H8" s="58" t="s">
        <v>4226</v>
      </c>
      <c r="I8" s="58" t="s">
        <v>4226</v>
      </c>
      <c r="J8" s="58"/>
      <c r="K8" s="58"/>
      <c r="L8" s="58" t="s">
        <v>4226</v>
      </c>
      <c r="M8" s="58"/>
      <c r="N8" s="58" t="s">
        <v>4226</v>
      </c>
      <c r="O8" s="58"/>
      <c r="P8" s="58" t="s">
        <v>4226</v>
      </c>
      <c r="Q8" s="58"/>
      <c r="R8" s="58"/>
      <c r="S8" s="58"/>
      <c r="T8" s="58" t="s">
        <v>4266</v>
      </c>
    </row>
    <row r="9" spans="1:20" ht="101.25">
      <c r="A9" s="58" t="s">
        <v>4267</v>
      </c>
      <c r="B9" s="58" t="s">
        <v>312</v>
      </c>
      <c r="C9" s="58">
        <v>36</v>
      </c>
      <c r="D9" s="58">
        <v>36</v>
      </c>
      <c r="E9" s="58" t="s">
        <v>155</v>
      </c>
      <c r="F9" s="58" t="s">
        <v>4226</v>
      </c>
      <c r="G9" s="58" t="s">
        <v>159</v>
      </c>
      <c r="H9" s="58" t="s">
        <v>4226</v>
      </c>
      <c r="I9" s="58" t="s">
        <v>4226</v>
      </c>
      <c r="J9" s="58"/>
      <c r="K9" s="58"/>
      <c r="L9" s="58" t="s">
        <v>4226</v>
      </c>
      <c r="M9" s="58"/>
      <c r="N9" s="58" t="s">
        <v>4226</v>
      </c>
      <c r="O9" s="58"/>
      <c r="P9" s="58" t="s">
        <v>4226</v>
      </c>
      <c r="Q9" s="58"/>
      <c r="R9" s="58"/>
      <c r="S9" s="58"/>
      <c r="T9" s="58" t="s">
        <v>4268</v>
      </c>
    </row>
    <row r="10" spans="1:20" ht="101.25">
      <c r="A10" s="58" t="s">
        <v>1206</v>
      </c>
      <c r="B10" s="58" t="s">
        <v>312</v>
      </c>
      <c r="C10" s="58">
        <v>36</v>
      </c>
      <c r="D10" s="58">
        <v>36</v>
      </c>
      <c r="E10" s="58" t="s">
        <v>155</v>
      </c>
      <c r="F10" s="58" t="s">
        <v>4226</v>
      </c>
      <c r="G10" s="58" t="s">
        <v>159</v>
      </c>
      <c r="H10" s="58" t="s">
        <v>4226</v>
      </c>
      <c r="I10" s="58" t="s">
        <v>4227</v>
      </c>
      <c r="J10" s="58" t="s">
        <v>24</v>
      </c>
      <c r="K10" s="58" t="s">
        <v>100</v>
      </c>
      <c r="L10" s="58" t="s">
        <v>4226</v>
      </c>
      <c r="M10" s="58"/>
      <c r="N10" s="58" t="s">
        <v>4226</v>
      </c>
      <c r="O10" s="58"/>
      <c r="P10" s="58" t="s">
        <v>4226</v>
      </c>
      <c r="Q10" s="58"/>
      <c r="R10" s="58"/>
      <c r="S10" s="58"/>
      <c r="T10" s="58" t="s">
        <v>4269</v>
      </c>
    </row>
    <row r="11" spans="1:20" ht="115.5">
      <c r="A11" s="58" t="s">
        <v>1207</v>
      </c>
      <c r="B11" s="58" t="s">
        <v>312</v>
      </c>
      <c r="C11" s="58">
        <v>36</v>
      </c>
      <c r="D11" s="58">
        <v>36</v>
      </c>
      <c r="E11" s="58" t="s">
        <v>155</v>
      </c>
      <c r="F11" s="58" t="s">
        <v>4226</v>
      </c>
      <c r="G11" s="58" t="s">
        <v>159</v>
      </c>
      <c r="H11" s="58" t="s">
        <v>4226</v>
      </c>
      <c r="I11" s="58" t="s">
        <v>4227</v>
      </c>
      <c r="J11" s="58" t="s">
        <v>8</v>
      </c>
      <c r="K11" s="58" t="s">
        <v>100</v>
      </c>
      <c r="L11" s="58" t="s">
        <v>4226</v>
      </c>
      <c r="M11" s="58"/>
      <c r="N11" s="58" t="s">
        <v>4226</v>
      </c>
      <c r="O11" s="58"/>
      <c r="P11" s="58" t="s">
        <v>4226</v>
      </c>
      <c r="Q11" s="58"/>
      <c r="R11" s="58"/>
      <c r="S11" s="58"/>
      <c r="T11" s="58" t="s">
        <v>4270</v>
      </c>
    </row>
    <row r="12" spans="1:20" ht="130.5">
      <c r="A12" s="58" t="s">
        <v>1208</v>
      </c>
      <c r="B12" s="58" t="s">
        <v>312</v>
      </c>
      <c r="C12" s="58">
        <v>36</v>
      </c>
      <c r="D12" s="58">
        <v>36</v>
      </c>
      <c r="E12" s="58" t="s">
        <v>155</v>
      </c>
      <c r="F12" s="58" t="s">
        <v>4226</v>
      </c>
      <c r="G12" s="58" t="s">
        <v>159</v>
      </c>
      <c r="H12" s="58" t="s">
        <v>4226</v>
      </c>
      <c r="I12" s="58" t="s">
        <v>4227</v>
      </c>
      <c r="J12" s="58" t="s">
        <v>16</v>
      </c>
      <c r="K12" s="58" t="s">
        <v>100</v>
      </c>
      <c r="L12" s="58" t="s">
        <v>4226</v>
      </c>
      <c r="M12" s="58"/>
      <c r="N12" s="58" t="s">
        <v>4226</v>
      </c>
      <c r="O12" s="58"/>
      <c r="P12" s="58" t="s">
        <v>4226</v>
      </c>
      <c r="Q12" s="58"/>
      <c r="R12" s="58"/>
      <c r="S12" s="58"/>
      <c r="T12" s="58" t="s">
        <v>4271</v>
      </c>
    </row>
    <row r="13" spans="1:20" ht="144.75">
      <c r="A13" s="58" t="s">
        <v>1246</v>
      </c>
      <c r="B13" s="58" t="s">
        <v>312</v>
      </c>
      <c r="C13" s="58">
        <v>20</v>
      </c>
      <c r="D13" s="58">
        <v>1</v>
      </c>
      <c r="E13" s="58" t="s">
        <v>155</v>
      </c>
      <c r="F13" s="58" t="s">
        <v>4226</v>
      </c>
      <c r="G13" s="58" t="s">
        <v>1053</v>
      </c>
      <c r="H13" s="58" t="s">
        <v>4226</v>
      </c>
      <c r="I13" s="58" t="s">
        <v>4226</v>
      </c>
      <c r="J13" s="58"/>
      <c r="K13" s="58"/>
      <c r="L13" s="58" t="s">
        <v>4226</v>
      </c>
      <c r="M13" s="58"/>
      <c r="N13" s="58" t="s">
        <v>4226</v>
      </c>
      <c r="O13" s="58"/>
      <c r="P13" s="58" t="s">
        <v>4226</v>
      </c>
      <c r="Q13" s="58"/>
      <c r="R13" s="58"/>
      <c r="S13" s="58"/>
      <c r="T13" s="58" t="s">
        <v>4272</v>
      </c>
    </row>
  </sheetData>
  <mergeCells count="18">
    <mergeCell ref="G5:G6"/>
    <mergeCell ref="H5:H6"/>
    <mergeCell ref="A1:B1"/>
    <mergeCell ref="I5:K5"/>
    <mergeCell ref="L5:M5"/>
    <mergeCell ref="N5:O5"/>
    <mergeCell ref="P5:R5"/>
    <mergeCell ref="B2:E2"/>
    <mergeCell ref="B3:E3"/>
    <mergeCell ref="A4:T4"/>
    <mergeCell ref="A5:A6"/>
    <mergeCell ref="B5:B6"/>
    <mergeCell ref="C5:C6"/>
    <mergeCell ref="D5:D6"/>
    <mergeCell ref="E5:E6"/>
    <mergeCell ref="F5:F6"/>
    <mergeCell ref="S5:S6"/>
    <mergeCell ref="T5:T6"/>
  </mergeCells>
  <hyperlinks>
    <hyperlink ref="A1" location="Clases!A1" display="&lt;-Volver al inicio" xr:uid="{61E047BE-CABD-4C1F-98E6-E333E48B8E9D}"/>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E7B40C37-5C55-4C45-B2BA-436385FF8C94}">
          <x14:formula1>
            <xm:f>'Valores '!$A$1:$A$19</xm:f>
          </x14:formula1>
          <xm:sqref>B7:B13</xm:sqref>
        </x14:dataValidation>
        <x14:dataValidation type="list" allowBlank="1" showInputMessage="1" showErrorMessage="1" xr:uid="{F2679872-0685-481F-9C15-A9AA5FA808C5}">
          <x14:formula1>
            <xm:f>'Valores '!$D$2:$D$3</xm:f>
          </x14:formula1>
          <xm:sqref>G7:G13</xm:sqref>
        </x14:dataValidation>
      </x14:dataValidations>
    </ext>
  </extLst>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098C9E-1E30-4DA5-BD27-86866E8288E3}">
  <sheetPr>
    <tabColor rgb="FF92D050"/>
  </sheetPr>
  <dimension ref="A1:T12"/>
  <sheetViews>
    <sheetView workbookViewId="0">
      <selection activeCell="C8" sqref="C8"/>
    </sheetView>
  </sheetViews>
  <sheetFormatPr defaultRowHeight="15"/>
  <cols>
    <col min="1" max="1" width="15.85546875" customWidth="1"/>
    <col min="2" max="2" width="14.85546875" customWidth="1"/>
    <col min="3" max="3" width="10.85546875" customWidth="1"/>
    <col min="4" max="4" width="26.140625" customWidth="1"/>
    <col min="5" max="5" width="27.28515625" customWidth="1"/>
    <col min="6" max="6" width="20.140625" bestFit="1" customWidth="1"/>
    <col min="7" max="7" width="14.42578125" customWidth="1"/>
    <col min="8" max="8" width="12.7109375" customWidth="1"/>
    <col min="12" max="12" width="15.5703125" customWidth="1"/>
    <col min="13" max="13" width="16.28515625" customWidth="1"/>
    <col min="14" max="14" width="15.7109375" customWidth="1"/>
    <col min="15" max="15" width="16.7109375" customWidth="1"/>
    <col min="16" max="16" width="13.5703125" customWidth="1"/>
    <col min="18" max="18" width="13.140625" customWidth="1"/>
    <col min="20" max="20" width="20.85546875" customWidth="1"/>
  </cols>
  <sheetData>
    <row r="1" spans="1:20">
      <c r="A1" s="2777" t="s">
        <v>4273</v>
      </c>
      <c r="B1" s="2777"/>
    </row>
    <row r="2" spans="1:20">
      <c r="A2" s="724" t="s">
        <v>448</v>
      </c>
      <c r="B2" s="2907" t="str">
        <f>Clases!A15</f>
        <v>DetalleDelivery</v>
      </c>
      <c r="C2" s="2908"/>
      <c r="D2" s="2908"/>
      <c r="E2" s="2909"/>
      <c r="F2" s="723"/>
      <c r="G2" s="723"/>
      <c r="H2" s="723"/>
      <c r="I2" s="723"/>
      <c r="J2" s="723"/>
      <c r="K2" s="723"/>
      <c r="L2" s="723"/>
      <c r="M2" s="723"/>
      <c r="N2" s="723"/>
      <c r="O2" s="723"/>
      <c r="P2" s="723"/>
      <c r="Q2" s="723"/>
      <c r="R2" s="723"/>
      <c r="S2" s="723"/>
      <c r="T2" s="723"/>
    </row>
    <row r="3" spans="1:20">
      <c r="A3" s="725" t="s">
        <v>62</v>
      </c>
      <c r="B3" s="2910" t="str">
        <f>Clases!C15</f>
        <v>Clase que representa la información del envío de una compra.</v>
      </c>
      <c r="C3" s="2911"/>
      <c r="D3" s="2911"/>
      <c r="E3" s="2912"/>
      <c r="F3" s="723"/>
      <c r="G3" s="723"/>
      <c r="H3" s="723"/>
      <c r="I3" s="723"/>
      <c r="J3" s="723"/>
      <c r="K3" s="723"/>
      <c r="L3" s="723"/>
      <c r="M3" s="723"/>
      <c r="N3" s="723"/>
      <c r="O3" s="723"/>
      <c r="P3" s="723"/>
      <c r="Q3" s="723"/>
      <c r="R3" s="723"/>
      <c r="S3" s="723"/>
      <c r="T3" s="723"/>
    </row>
    <row r="4" spans="1:20">
      <c r="A4" s="2913" t="s">
        <v>170</v>
      </c>
      <c r="B4" s="2914"/>
      <c r="C4" s="2914"/>
      <c r="D4" s="2914"/>
      <c r="E4" s="2914"/>
      <c r="F4" s="2914"/>
      <c r="G4" s="2914"/>
      <c r="H4" s="2914"/>
      <c r="I4" s="2914"/>
      <c r="J4" s="2914"/>
      <c r="K4" s="2914"/>
      <c r="L4" s="2914"/>
      <c r="M4" s="2914"/>
      <c r="N4" s="2914"/>
      <c r="O4" s="2914"/>
      <c r="P4" s="2914"/>
      <c r="Q4" s="2914"/>
      <c r="R4" s="2914"/>
      <c r="S4" s="2914"/>
      <c r="T4" s="2915"/>
    </row>
    <row r="5" spans="1:20">
      <c r="A5" s="2916" t="s">
        <v>2</v>
      </c>
      <c r="B5" s="2917" t="s">
        <v>178</v>
      </c>
      <c r="C5" s="2917" t="s">
        <v>4206</v>
      </c>
      <c r="D5" s="2917" t="s">
        <v>4207</v>
      </c>
      <c r="E5" s="2917" t="s">
        <v>4208</v>
      </c>
      <c r="F5" s="2917" t="s">
        <v>4209</v>
      </c>
      <c r="G5" s="2917" t="s">
        <v>4210</v>
      </c>
      <c r="H5" s="2763" t="s">
        <v>4211</v>
      </c>
      <c r="I5" s="2918" t="s">
        <v>4212</v>
      </c>
      <c r="J5" s="2919"/>
      <c r="K5" s="2920"/>
      <c r="L5" s="2918" t="s">
        <v>4213</v>
      </c>
      <c r="M5" s="2920"/>
      <c r="N5" s="2918" t="s">
        <v>4214</v>
      </c>
      <c r="O5" s="2920"/>
      <c r="P5" s="2918" t="s">
        <v>4215</v>
      </c>
      <c r="Q5" s="2919"/>
      <c r="R5" s="2920"/>
      <c r="S5" s="2917" t="s">
        <v>4216</v>
      </c>
      <c r="T5" s="2921" t="s">
        <v>4217</v>
      </c>
    </row>
    <row r="6" spans="1:20" ht="65.25" customHeight="1">
      <c r="A6" s="2922"/>
      <c r="B6" s="2923"/>
      <c r="C6" s="2923"/>
      <c r="D6" s="2923"/>
      <c r="E6" s="2923"/>
      <c r="F6" s="2923"/>
      <c r="G6" s="2923"/>
      <c r="H6" s="2764"/>
      <c r="I6" s="1287" t="s">
        <v>4218</v>
      </c>
      <c r="J6" s="1287" t="s">
        <v>448</v>
      </c>
      <c r="K6" s="1287" t="s">
        <v>4219</v>
      </c>
      <c r="L6" s="1286" t="s">
        <v>4220</v>
      </c>
      <c r="M6" s="1286" t="s">
        <v>4221</v>
      </c>
      <c r="N6" s="1286" t="s">
        <v>4222</v>
      </c>
      <c r="O6" s="1286" t="s">
        <v>4223</v>
      </c>
      <c r="P6" s="1286" t="s">
        <v>4224</v>
      </c>
      <c r="Q6" s="1286" t="s">
        <v>2231</v>
      </c>
      <c r="R6" s="1286" t="s">
        <v>4225</v>
      </c>
      <c r="S6" s="2923"/>
      <c r="T6" s="2924"/>
    </row>
    <row r="7" spans="1:20" ht="29.25">
      <c r="A7" s="58" t="s">
        <v>100</v>
      </c>
      <c r="B7" s="58" t="s">
        <v>154</v>
      </c>
      <c r="C7" s="58">
        <v>36</v>
      </c>
      <c r="D7" s="58">
        <v>36</v>
      </c>
      <c r="E7" s="58" t="s">
        <v>155</v>
      </c>
      <c r="F7" s="58" t="s">
        <v>4226</v>
      </c>
      <c r="G7" s="58" t="s">
        <v>4227</v>
      </c>
      <c r="H7" s="58" t="s">
        <v>4227</v>
      </c>
      <c r="I7" s="58" t="s">
        <v>4226</v>
      </c>
      <c r="J7" s="58"/>
      <c r="K7" s="58"/>
      <c r="L7" s="58" t="s">
        <v>4226</v>
      </c>
      <c r="M7" s="58"/>
      <c r="N7" s="58" t="s">
        <v>4226</v>
      </c>
      <c r="O7" s="58"/>
      <c r="P7" s="58" t="s">
        <v>4226</v>
      </c>
      <c r="Q7" s="58"/>
      <c r="R7" s="58"/>
      <c r="S7" s="58"/>
      <c r="T7" s="58" t="s">
        <v>4016</v>
      </c>
    </row>
    <row r="8" spans="1:20" ht="43.5">
      <c r="A8" s="58" t="s">
        <v>2358</v>
      </c>
      <c r="B8" s="58" t="s">
        <v>154</v>
      </c>
      <c r="C8" s="58">
        <v>36</v>
      </c>
      <c r="D8" s="58">
        <v>36</v>
      </c>
      <c r="E8" s="58" t="s">
        <v>155</v>
      </c>
      <c r="F8" s="58" t="s">
        <v>4226</v>
      </c>
      <c r="G8" s="58" t="s">
        <v>4227</v>
      </c>
      <c r="H8" s="58" t="s">
        <v>4226</v>
      </c>
      <c r="I8" s="58" t="s">
        <v>4227</v>
      </c>
      <c r="J8" s="58" t="s">
        <v>5</v>
      </c>
      <c r="K8" s="58" t="s">
        <v>100</v>
      </c>
      <c r="L8" s="58" t="s">
        <v>4226</v>
      </c>
      <c r="M8" s="58"/>
      <c r="N8" s="58" t="s">
        <v>4226</v>
      </c>
      <c r="O8" s="58"/>
      <c r="P8" s="58" t="s">
        <v>4226</v>
      </c>
      <c r="Q8" s="58"/>
      <c r="R8" s="58"/>
      <c r="S8" s="58"/>
      <c r="T8" s="58" t="s">
        <v>4274</v>
      </c>
    </row>
    <row r="9" spans="1:20" ht="29.25">
      <c r="A9" s="58" t="s">
        <v>2360</v>
      </c>
      <c r="B9" s="58" t="s">
        <v>154</v>
      </c>
      <c r="C9" s="58">
        <v>36</v>
      </c>
      <c r="D9" s="58">
        <v>36</v>
      </c>
      <c r="E9" s="58" t="s">
        <v>155</v>
      </c>
      <c r="F9" s="58" t="s">
        <v>4226</v>
      </c>
      <c r="G9" s="58" t="s">
        <v>4227</v>
      </c>
      <c r="H9" s="58" t="s">
        <v>4226</v>
      </c>
      <c r="I9" s="58" t="s">
        <v>4227</v>
      </c>
      <c r="J9" s="58" t="s">
        <v>12</v>
      </c>
      <c r="K9" s="58" t="s">
        <v>100</v>
      </c>
      <c r="L9" s="58" t="s">
        <v>4226</v>
      </c>
      <c r="M9" s="58"/>
      <c r="N9" s="58" t="s">
        <v>4226</v>
      </c>
      <c r="O9" s="58"/>
      <c r="P9" s="58" t="s">
        <v>4226</v>
      </c>
      <c r="Q9" s="58"/>
      <c r="R9" s="58"/>
      <c r="S9" s="58"/>
      <c r="T9" s="58" t="s">
        <v>4275</v>
      </c>
    </row>
    <row r="10" spans="1:20" ht="29.25">
      <c r="A10" s="58" t="s">
        <v>2362</v>
      </c>
      <c r="B10" s="58" t="s">
        <v>293</v>
      </c>
      <c r="C10" s="58">
        <v>255</v>
      </c>
      <c r="D10" s="58">
        <v>1</v>
      </c>
      <c r="E10" s="58" t="s">
        <v>155</v>
      </c>
      <c r="F10" s="58" t="s">
        <v>4226</v>
      </c>
      <c r="G10" s="58" t="s">
        <v>4227</v>
      </c>
      <c r="H10" s="58" t="s">
        <v>4226</v>
      </c>
      <c r="I10" s="58" t="s">
        <v>4226</v>
      </c>
      <c r="J10" s="58"/>
      <c r="K10" s="58"/>
      <c r="L10" s="58" t="s">
        <v>4226</v>
      </c>
      <c r="M10" s="58"/>
      <c r="N10" s="58" t="s">
        <v>4226</v>
      </c>
      <c r="O10" s="58"/>
      <c r="P10" s="58" t="s">
        <v>4226</v>
      </c>
      <c r="Q10" s="58"/>
      <c r="R10" s="58"/>
      <c r="S10" s="58"/>
      <c r="T10" s="58" t="s">
        <v>4276</v>
      </c>
    </row>
    <row r="11" spans="1:20" ht="29.25">
      <c r="A11" s="58" t="s">
        <v>4277</v>
      </c>
      <c r="B11" s="58" t="s">
        <v>894</v>
      </c>
      <c r="C11" s="58">
        <v>10</v>
      </c>
      <c r="D11" s="58">
        <v>10</v>
      </c>
      <c r="E11" s="58" t="s">
        <v>155</v>
      </c>
      <c r="F11" s="58" t="s">
        <v>4226</v>
      </c>
      <c r="G11" s="58" t="s">
        <v>4227</v>
      </c>
      <c r="H11" s="58" t="s">
        <v>4226</v>
      </c>
      <c r="I11" s="58" t="s">
        <v>4226</v>
      </c>
      <c r="J11" s="58"/>
      <c r="K11" s="58"/>
      <c r="L11" s="58" t="s">
        <v>4226</v>
      </c>
      <c r="M11" s="58"/>
      <c r="N11" s="58" t="s">
        <v>4226</v>
      </c>
      <c r="O11" s="58"/>
      <c r="P11" s="58" t="s">
        <v>4226</v>
      </c>
      <c r="Q11" s="58"/>
      <c r="R11" s="58"/>
      <c r="S11" s="58"/>
      <c r="T11" s="58" t="s">
        <v>4278</v>
      </c>
    </row>
    <row r="12" spans="1:20" ht="29.25">
      <c r="A12" s="58" t="s">
        <v>4017</v>
      </c>
      <c r="B12" s="58" t="s">
        <v>293</v>
      </c>
      <c r="C12" s="58">
        <v>255</v>
      </c>
      <c r="D12" s="58">
        <v>1</v>
      </c>
      <c r="E12" s="58" t="s">
        <v>155</v>
      </c>
      <c r="F12" s="58" t="s">
        <v>4226</v>
      </c>
      <c r="G12" s="58" t="s">
        <v>4227</v>
      </c>
      <c r="H12" s="58" t="s">
        <v>4226</v>
      </c>
      <c r="I12" s="58" t="s">
        <v>4226</v>
      </c>
      <c r="J12" s="58"/>
      <c r="K12" s="58"/>
      <c r="L12" s="58" t="s">
        <v>4226</v>
      </c>
      <c r="M12" s="58"/>
      <c r="N12" s="58" t="s">
        <v>4226</v>
      </c>
      <c r="O12" s="58"/>
      <c r="P12" s="58" t="s">
        <v>4226</v>
      </c>
      <c r="Q12" s="58"/>
      <c r="R12" s="58"/>
      <c r="S12" s="58"/>
      <c r="T12" s="58" t="s">
        <v>4279</v>
      </c>
    </row>
  </sheetData>
  <mergeCells count="18">
    <mergeCell ref="A1:B1"/>
    <mergeCell ref="H5:H6"/>
    <mergeCell ref="I5:K5"/>
    <mergeCell ref="L5:M5"/>
    <mergeCell ref="N5:O5"/>
    <mergeCell ref="B2:E2"/>
    <mergeCell ref="B3:E3"/>
    <mergeCell ref="A4:T4"/>
    <mergeCell ref="A5:A6"/>
    <mergeCell ref="B5:B6"/>
    <mergeCell ref="C5:C6"/>
    <mergeCell ref="D5:D6"/>
    <mergeCell ref="E5:E6"/>
    <mergeCell ref="F5:F6"/>
    <mergeCell ref="G5:G6"/>
    <mergeCell ref="T5:T6"/>
    <mergeCell ref="P5:R5"/>
    <mergeCell ref="S5:S6"/>
  </mergeCells>
  <hyperlinks>
    <hyperlink ref="A1:B1" location="'clases'!A1" display="&lt;- Volver al Inicio" xr:uid="{7C99ED33-24B0-405D-AAFE-677548594115}"/>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7822CED7-8CC1-438D-87C8-4A6011490BDD}">
          <x14:formula1>
            <xm:f>'Valores '!$A$1:$A$19</xm:f>
          </x14:formula1>
          <xm:sqref>B7:B12</xm:sqref>
        </x14:dataValidation>
      </x14:dataValidations>
    </ext>
  </extLst>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EFE20A-3650-48DB-B8E4-95EAFB0E67E1}">
  <sheetPr>
    <tabColor rgb="FF92D050"/>
  </sheetPr>
  <dimension ref="A1:T27"/>
  <sheetViews>
    <sheetView workbookViewId="0">
      <selection activeCell="B7" sqref="B7"/>
    </sheetView>
  </sheetViews>
  <sheetFormatPr defaultRowHeight="15"/>
  <cols>
    <col min="1" max="1" width="20.85546875" customWidth="1"/>
    <col min="2" max="2" width="14.85546875" customWidth="1"/>
    <col min="3" max="3" width="18.7109375" customWidth="1"/>
    <col min="4" max="4" width="15.5703125" customWidth="1"/>
    <col min="5" max="5" width="17.5703125" customWidth="1"/>
    <col min="6" max="6" width="16.7109375" customWidth="1"/>
    <col min="7" max="7" width="15.28515625" customWidth="1"/>
    <col min="8" max="8" width="19.140625" customWidth="1"/>
    <col min="9" max="9" width="15" customWidth="1"/>
    <col min="10" max="10" width="14.7109375" customWidth="1"/>
    <col min="11" max="11" width="16.42578125" customWidth="1"/>
    <col min="12" max="13" width="18.85546875" customWidth="1"/>
    <col min="14" max="14" width="20.42578125" customWidth="1"/>
    <col min="15" max="15" width="19.85546875" customWidth="1"/>
    <col min="16" max="16" width="21.28515625" customWidth="1"/>
    <col min="17" max="17" width="22.85546875" customWidth="1"/>
    <col min="18" max="18" width="18.5703125" customWidth="1"/>
    <col min="19" max="19" width="19.42578125" customWidth="1"/>
    <col min="20" max="20" width="33.42578125" customWidth="1"/>
  </cols>
  <sheetData>
    <row r="1" spans="1:20">
      <c r="A1" s="2777" t="s">
        <v>3015</v>
      </c>
      <c r="B1" s="2777"/>
      <c r="C1" s="1274"/>
      <c r="D1" s="1274"/>
      <c r="E1" s="1274"/>
      <c r="F1" s="723"/>
      <c r="G1" s="723"/>
      <c r="H1" s="723"/>
      <c r="I1" s="723"/>
      <c r="J1" s="723"/>
      <c r="K1" s="723"/>
      <c r="L1" s="723"/>
      <c r="M1" s="723"/>
      <c r="N1" s="723"/>
      <c r="O1" s="723"/>
      <c r="P1" s="723"/>
      <c r="Q1" s="723"/>
      <c r="R1" s="723"/>
      <c r="S1" s="723"/>
      <c r="T1" s="723"/>
    </row>
    <row r="2" spans="1:20">
      <c r="A2" s="724" t="s">
        <v>448</v>
      </c>
      <c r="B2" s="2907" t="str">
        <f>Clases!A16</f>
        <v>Delivery</v>
      </c>
      <c r="C2" s="2908"/>
      <c r="D2" s="2908"/>
      <c r="E2" s="2909"/>
      <c r="F2" s="723"/>
      <c r="G2" s="723"/>
      <c r="H2" s="723"/>
      <c r="I2" s="723"/>
      <c r="J2" s="723"/>
      <c r="K2" s="723"/>
      <c r="L2" s="723"/>
      <c r="M2" s="723"/>
      <c r="N2" s="723"/>
      <c r="O2" s="723"/>
      <c r="P2" s="723"/>
      <c r="Q2" s="723"/>
      <c r="R2" s="723"/>
      <c r="S2" s="723"/>
      <c r="T2" s="723"/>
    </row>
    <row r="3" spans="1:20">
      <c r="A3" s="725" t="s">
        <v>62</v>
      </c>
      <c r="B3" s="2910" t="str">
        <f>Clases!C16</f>
        <v>Clase que representa el método de entrega o transporte.</v>
      </c>
      <c r="C3" s="2911"/>
      <c r="D3" s="2911"/>
      <c r="E3" s="2912"/>
      <c r="F3" s="723"/>
      <c r="G3" s="723"/>
      <c r="H3" s="723"/>
      <c r="I3" s="723"/>
      <c r="J3" s="723"/>
      <c r="K3" s="723"/>
      <c r="L3" s="723"/>
      <c r="M3" s="723"/>
      <c r="N3" s="723"/>
      <c r="O3" s="723"/>
      <c r="P3" s="723"/>
      <c r="Q3" s="723"/>
      <c r="R3" s="723"/>
      <c r="S3" s="723"/>
      <c r="T3" s="723"/>
    </row>
    <row r="4" spans="1:20">
      <c r="A4" s="2913" t="s">
        <v>170</v>
      </c>
      <c r="B4" s="2914"/>
      <c r="C4" s="2914"/>
      <c r="D4" s="2914"/>
      <c r="E4" s="2914"/>
      <c r="F4" s="2914"/>
      <c r="G4" s="2914"/>
      <c r="H4" s="2914"/>
      <c r="I4" s="2914"/>
      <c r="J4" s="2914"/>
      <c r="K4" s="2914"/>
      <c r="L4" s="2914"/>
      <c r="M4" s="2914"/>
      <c r="N4" s="2914"/>
      <c r="O4" s="2914"/>
      <c r="P4" s="2914"/>
      <c r="Q4" s="2914"/>
      <c r="R4" s="2914"/>
      <c r="S4" s="2914"/>
      <c r="T4" s="2915"/>
    </row>
    <row r="5" spans="1:20" ht="15" customHeight="1">
      <c r="A5" s="2916" t="s">
        <v>2</v>
      </c>
      <c r="B5" s="2917" t="s">
        <v>178</v>
      </c>
      <c r="C5" s="2917" t="s">
        <v>4206</v>
      </c>
      <c r="D5" s="2917" t="s">
        <v>4207</v>
      </c>
      <c r="E5" s="2917" t="s">
        <v>4208</v>
      </c>
      <c r="F5" s="2917" t="s">
        <v>4209</v>
      </c>
      <c r="G5" s="2917" t="s">
        <v>4210</v>
      </c>
      <c r="H5" s="2763" t="s">
        <v>4211</v>
      </c>
      <c r="I5" s="2918" t="s">
        <v>4212</v>
      </c>
      <c r="J5" s="2919"/>
      <c r="K5" s="2920"/>
      <c r="L5" s="2918" t="s">
        <v>4213</v>
      </c>
      <c r="M5" s="2920"/>
      <c r="N5" s="2918" t="s">
        <v>4214</v>
      </c>
      <c r="O5" s="2920"/>
      <c r="P5" s="2918" t="s">
        <v>4215</v>
      </c>
      <c r="Q5" s="2919"/>
      <c r="R5" s="2920"/>
      <c r="S5" s="2763" t="s">
        <v>4216</v>
      </c>
      <c r="T5" s="2765" t="s">
        <v>4217</v>
      </c>
    </row>
    <row r="6" spans="1:20" ht="15" customHeight="1">
      <c r="A6" s="2922"/>
      <c r="B6" s="2923"/>
      <c r="C6" s="2923"/>
      <c r="D6" s="2923"/>
      <c r="E6" s="2923"/>
      <c r="F6" s="2923"/>
      <c r="G6" s="2923"/>
      <c r="H6" s="2764"/>
      <c r="I6" s="1287" t="s">
        <v>4218</v>
      </c>
      <c r="J6" s="1287" t="s">
        <v>448</v>
      </c>
      <c r="K6" s="1287" t="s">
        <v>4219</v>
      </c>
      <c r="L6" s="1286" t="s">
        <v>4220</v>
      </c>
      <c r="M6" s="1286" t="s">
        <v>4221</v>
      </c>
      <c r="N6" s="1286" t="s">
        <v>4222</v>
      </c>
      <c r="O6" s="1286" t="s">
        <v>4223</v>
      </c>
      <c r="P6" s="1286" t="s">
        <v>4224</v>
      </c>
      <c r="Q6" s="1286" t="s">
        <v>2231</v>
      </c>
      <c r="R6" s="1286" t="s">
        <v>4225</v>
      </c>
      <c r="S6" s="2764"/>
      <c r="T6" s="2766"/>
    </row>
    <row r="7" spans="1:20" ht="84" customHeight="1">
      <c r="A7" s="58" t="s">
        <v>100</v>
      </c>
      <c r="B7" s="58" t="s">
        <v>154</v>
      </c>
      <c r="C7" s="58">
        <v>36</v>
      </c>
      <c r="D7" s="1285">
        <v>36</v>
      </c>
      <c r="E7" s="1285" t="s">
        <v>155</v>
      </c>
      <c r="F7" s="1285" t="s">
        <v>4226</v>
      </c>
      <c r="G7" s="1285" t="s">
        <v>4227</v>
      </c>
      <c r="H7" s="1285" t="s">
        <v>4227</v>
      </c>
      <c r="I7" s="1285" t="s">
        <v>4226</v>
      </c>
      <c r="J7" s="1285"/>
      <c r="K7" s="1285"/>
      <c r="L7" s="1285" t="s">
        <v>4226</v>
      </c>
      <c r="M7" s="1285"/>
      <c r="N7" s="1285" t="s">
        <v>4226</v>
      </c>
      <c r="O7" s="1285"/>
      <c r="P7" s="1285" t="s">
        <v>4226</v>
      </c>
      <c r="Q7" s="1285"/>
      <c r="R7" s="1285"/>
      <c r="S7" s="1285"/>
      <c r="T7" s="58" t="s">
        <v>4280</v>
      </c>
    </row>
    <row r="8" spans="1:20" ht="71.25" customHeight="1">
      <c r="A8" s="58" t="s">
        <v>2686</v>
      </c>
      <c r="B8" s="58" t="s">
        <v>312</v>
      </c>
      <c r="C8" s="58">
        <v>36</v>
      </c>
      <c r="D8" s="1285">
        <v>36</v>
      </c>
      <c r="E8" s="1285" t="s">
        <v>155</v>
      </c>
      <c r="F8" s="1285" t="s">
        <v>4226</v>
      </c>
      <c r="G8" s="1285" t="s">
        <v>4227</v>
      </c>
      <c r="H8" s="1285" t="s">
        <v>4226</v>
      </c>
      <c r="I8" s="1285" t="s">
        <v>4227</v>
      </c>
      <c r="J8" s="1285" t="s">
        <v>28</v>
      </c>
      <c r="K8" s="1285" t="s">
        <v>100</v>
      </c>
      <c r="L8" s="1285" t="s">
        <v>4226</v>
      </c>
      <c r="M8" s="1285"/>
      <c r="N8" s="1285" t="s">
        <v>4226</v>
      </c>
      <c r="O8" s="1285"/>
      <c r="P8" s="1285" t="s">
        <v>4226</v>
      </c>
      <c r="Q8" s="1285"/>
      <c r="R8" s="1285"/>
      <c r="S8" s="1285"/>
      <c r="T8" s="58" t="s">
        <v>4281</v>
      </c>
    </row>
    <row r="9" spans="1:20" ht="60" customHeight="1">
      <c r="A9" s="58" t="s">
        <v>2687</v>
      </c>
      <c r="B9" s="58" t="s">
        <v>312</v>
      </c>
      <c r="C9" s="58">
        <v>36</v>
      </c>
      <c r="D9" s="1285">
        <v>36</v>
      </c>
      <c r="E9" s="1285" t="s">
        <v>155</v>
      </c>
      <c r="F9" s="1285" t="s">
        <v>4226</v>
      </c>
      <c r="G9" s="1285" t="s">
        <v>4227</v>
      </c>
      <c r="H9" s="1285" t="s">
        <v>4226</v>
      </c>
      <c r="I9" s="1285" t="s">
        <v>4227</v>
      </c>
      <c r="J9" s="1285" t="s">
        <v>28</v>
      </c>
      <c r="K9" s="1285" t="s">
        <v>100</v>
      </c>
      <c r="L9" s="1285" t="s">
        <v>4226</v>
      </c>
      <c r="M9" s="1285"/>
      <c r="N9" s="1285" t="s">
        <v>4226</v>
      </c>
      <c r="O9" s="1285"/>
      <c r="P9" s="1285" t="s">
        <v>4226</v>
      </c>
      <c r="Q9" s="1285"/>
      <c r="R9" s="1285"/>
      <c r="S9" s="1285"/>
      <c r="T9" s="58" t="s">
        <v>4282</v>
      </c>
    </row>
    <row r="10" spans="1:20" ht="29.25">
      <c r="A10" s="58" t="s">
        <v>4283</v>
      </c>
      <c r="B10" s="58" t="s">
        <v>312</v>
      </c>
      <c r="C10" s="58">
        <v>20</v>
      </c>
      <c r="D10" s="58">
        <v>8</v>
      </c>
      <c r="E10" s="58" t="s">
        <v>155</v>
      </c>
      <c r="F10" s="58" t="s">
        <v>4226</v>
      </c>
      <c r="G10" s="58" t="s">
        <v>4227</v>
      </c>
      <c r="H10" s="58" t="s">
        <v>4226</v>
      </c>
      <c r="I10" s="58" t="s">
        <v>4226</v>
      </c>
      <c r="J10" s="58"/>
      <c r="K10" s="58"/>
      <c r="L10" s="58" t="s">
        <v>4226</v>
      </c>
      <c r="M10" s="58"/>
      <c r="N10" s="58" t="s">
        <v>4226</v>
      </c>
      <c r="O10" s="58"/>
      <c r="P10" s="58" t="s">
        <v>4226</v>
      </c>
      <c r="Q10" s="58"/>
      <c r="R10" s="58"/>
      <c r="S10" s="58"/>
      <c r="T10" s="58" t="s">
        <v>4284</v>
      </c>
    </row>
    <row r="11" spans="1:20" ht="29.25">
      <c r="A11" s="58" t="s">
        <v>1335</v>
      </c>
      <c r="B11" s="58" t="s">
        <v>821</v>
      </c>
      <c r="C11" s="58" t="s">
        <v>155</v>
      </c>
      <c r="D11" s="58" t="s">
        <v>155</v>
      </c>
      <c r="E11" s="58" t="s">
        <v>155</v>
      </c>
      <c r="F11" s="58" t="s">
        <v>4226</v>
      </c>
      <c r="G11" s="58" t="s">
        <v>4227</v>
      </c>
      <c r="H11" s="58" t="s">
        <v>4226</v>
      </c>
      <c r="I11" s="58" t="s">
        <v>4226</v>
      </c>
      <c r="J11" s="58"/>
      <c r="K11" s="58"/>
      <c r="L11" s="58" t="s">
        <v>4226</v>
      </c>
      <c r="M11" s="58"/>
      <c r="N11" s="58" t="s">
        <v>4226</v>
      </c>
      <c r="O11" s="58"/>
      <c r="P11" s="58" t="s">
        <v>4226</v>
      </c>
      <c r="Q11" s="58"/>
      <c r="R11" s="58"/>
      <c r="S11" s="58"/>
      <c r="T11" s="58" t="s">
        <v>4285</v>
      </c>
    </row>
    <row r="26" spans="4:5">
      <c r="D26" s="1"/>
      <c r="E26" s="1"/>
    </row>
    <row r="27" spans="4:5">
      <c r="D27" s="1"/>
      <c r="E27" s="1"/>
    </row>
  </sheetData>
  <mergeCells count="18">
    <mergeCell ref="N5:O5"/>
    <mergeCell ref="A1:B1"/>
    <mergeCell ref="P5:R5"/>
    <mergeCell ref="B2:E2"/>
    <mergeCell ref="B3:E3"/>
    <mergeCell ref="A4:T4"/>
    <mergeCell ref="A5:A6"/>
    <mergeCell ref="B5:B6"/>
    <mergeCell ref="C5:C6"/>
    <mergeCell ref="D5:D6"/>
    <mergeCell ref="E5:E6"/>
    <mergeCell ref="F5:F6"/>
    <mergeCell ref="S5:S6"/>
    <mergeCell ref="T5:T6"/>
    <mergeCell ref="G5:G6"/>
    <mergeCell ref="H5:H6"/>
    <mergeCell ref="I5:K5"/>
    <mergeCell ref="L5:M5"/>
  </mergeCells>
  <hyperlinks>
    <hyperlink ref="A1:B1" location="'clases'!A1" display="&lt;- Volver al inicio" xr:uid="{70F9DBA0-3FEB-4DDA-A703-256AFBBE8093}"/>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BA464532-4999-4F0A-A4AA-524D9260D508}">
          <x14:formula1>
            <xm:f>'Valores '!$A$1:$A$19</xm:f>
          </x14:formula1>
          <xm:sqref>B7:B11</xm:sqref>
        </x14:dataValidation>
      </x14:dataValidations>
    </ext>
  </extLst>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D2765-EBCD-47E2-BFA4-55E061BC2FAF}">
  <sheetPr>
    <tabColor rgb="FF92D050"/>
  </sheetPr>
  <dimension ref="A1:T11"/>
  <sheetViews>
    <sheetView workbookViewId="0">
      <selection sqref="A1:E1"/>
    </sheetView>
  </sheetViews>
  <sheetFormatPr defaultRowHeight="15"/>
  <cols>
    <col min="1" max="1" width="13.140625" customWidth="1"/>
    <col min="2" max="2" width="29.140625" customWidth="1"/>
    <col min="3" max="3" width="14.5703125" customWidth="1"/>
    <col min="4" max="4" width="26.7109375" customWidth="1"/>
    <col min="5" max="5" width="27.85546875" customWidth="1"/>
    <col min="6" max="6" width="15.85546875" customWidth="1"/>
    <col min="7" max="7" width="17.5703125" customWidth="1"/>
    <col min="20" max="20" width="18.28515625" customWidth="1"/>
  </cols>
  <sheetData>
    <row r="1" spans="1:20">
      <c r="A1" s="2754" t="s">
        <v>3113</v>
      </c>
      <c r="B1" s="2754"/>
      <c r="C1" s="2754"/>
      <c r="D1" s="2754"/>
      <c r="E1" s="2754"/>
      <c r="F1" s="723"/>
      <c r="G1" s="723"/>
      <c r="H1" s="723"/>
      <c r="I1" s="723"/>
      <c r="J1" s="723"/>
      <c r="K1" s="723"/>
      <c r="L1" s="723"/>
      <c r="M1" s="723"/>
      <c r="N1" s="723"/>
      <c r="O1" s="723"/>
      <c r="P1" s="723"/>
      <c r="Q1" s="723"/>
      <c r="R1" s="723"/>
      <c r="S1" s="723"/>
      <c r="T1" s="723"/>
    </row>
    <row r="2" spans="1:20">
      <c r="A2" s="724" t="s">
        <v>448</v>
      </c>
      <c r="B2" s="2907" t="str">
        <f>Clases!A17</f>
        <v>DireccionEntrega</v>
      </c>
      <c r="C2" s="2908"/>
      <c r="D2" s="2908"/>
      <c r="E2" s="2909"/>
      <c r="F2" s="723"/>
      <c r="G2" s="723"/>
      <c r="H2" s="723"/>
      <c r="I2" s="723"/>
      <c r="J2" s="723"/>
      <c r="K2" s="723"/>
      <c r="L2" s="723"/>
      <c r="M2" s="723"/>
      <c r="N2" s="723"/>
      <c r="O2" s="723"/>
      <c r="P2" s="723"/>
      <c r="Q2" s="723"/>
      <c r="R2" s="723"/>
      <c r="S2" s="723"/>
      <c r="T2" s="723"/>
    </row>
    <row r="3" spans="1:20">
      <c r="A3" s="725" t="s">
        <v>62</v>
      </c>
      <c r="B3" s="2910" t="str">
        <f>Clases!C17</f>
        <v>Clase que representa la dirección donde se realiza la entrega.</v>
      </c>
      <c r="C3" s="2911"/>
      <c r="D3" s="2911"/>
      <c r="E3" s="2912"/>
      <c r="F3" s="723"/>
      <c r="G3" s="723"/>
      <c r="H3" s="723"/>
      <c r="I3" s="723"/>
      <c r="J3" s="723"/>
      <c r="K3" s="723"/>
      <c r="L3" s="723"/>
      <c r="M3" s="723"/>
      <c r="N3" s="723"/>
      <c r="O3" s="723"/>
      <c r="P3" s="723"/>
      <c r="Q3" s="723"/>
      <c r="R3" s="723"/>
      <c r="S3" s="723"/>
      <c r="T3" s="723"/>
    </row>
    <row r="4" spans="1:20">
      <c r="A4" s="2913" t="s">
        <v>170</v>
      </c>
      <c r="B4" s="2914"/>
      <c r="C4" s="2914"/>
      <c r="D4" s="2914"/>
      <c r="E4" s="2914"/>
      <c r="F4" s="2914"/>
      <c r="G4" s="2914"/>
      <c r="H4" s="2914"/>
      <c r="I4" s="2914"/>
      <c r="J4" s="2914"/>
      <c r="K4" s="2914"/>
      <c r="L4" s="2914"/>
      <c r="M4" s="2914"/>
      <c r="N4" s="2914"/>
      <c r="O4" s="2914"/>
      <c r="P4" s="2914"/>
      <c r="Q4" s="2914"/>
      <c r="R4" s="2914"/>
      <c r="S4" s="2914"/>
      <c r="T4" s="2915"/>
    </row>
    <row r="5" spans="1:20" ht="15" customHeight="1">
      <c r="A5" s="2916" t="s">
        <v>2</v>
      </c>
      <c r="B5" s="2917" t="s">
        <v>178</v>
      </c>
      <c r="C5" s="2917" t="s">
        <v>4206</v>
      </c>
      <c r="D5" s="2917" t="s">
        <v>4207</v>
      </c>
      <c r="E5" s="2917" t="s">
        <v>4208</v>
      </c>
      <c r="F5" s="2917" t="s">
        <v>4209</v>
      </c>
      <c r="G5" s="2917" t="s">
        <v>4210</v>
      </c>
      <c r="H5" s="2763" t="s">
        <v>4211</v>
      </c>
      <c r="I5" s="2918" t="s">
        <v>4212</v>
      </c>
      <c r="J5" s="2919"/>
      <c r="K5" s="2920"/>
      <c r="L5" s="2918" t="s">
        <v>4213</v>
      </c>
      <c r="M5" s="2920"/>
      <c r="N5" s="2918" t="s">
        <v>4214</v>
      </c>
      <c r="O5" s="2920"/>
      <c r="P5" s="2918" t="s">
        <v>4215</v>
      </c>
      <c r="Q5" s="2919"/>
      <c r="R5" s="2920"/>
      <c r="S5" s="2917" t="s">
        <v>4216</v>
      </c>
      <c r="T5" s="2921" t="s">
        <v>4217</v>
      </c>
    </row>
    <row r="6" spans="1:20" ht="15" customHeight="1">
      <c r="A6" s="2922"/>
      <c r="B6" s="2923"/>
      <c r="C6" s="2923"/>
      <c r="D6" s="2923"/>
      <c r="E6" s="2923"/>
      <c r="F6" s="2923"/>
      <c r="G6" s="2923"/>
      <c r="H6" s="2764"/>
      <c r="I6" s="1287" t="s">
        <v>4218</v>
      </c>
      <c r="J6" s="1287" t="s">
        <v>448</v>
      </c>
      <c r="K6" s="1287" t="s">
        <v>4219</v>
      </c>
      <c r="L6" s="1286" t="s">
        <v>4220</v>
      </c>
      <c r="M6" s="1286" t="s">
        <v>4221</v>
      </c>
      <c r="N6" s="1286" t="s">
        <v>4222</v>
      </c>
      <c r="O6" s="1286" t="s">
        <v>4223</v>
      </c>
      <c r="P6" s="1286" t="s">
        <v>4224</v>
      </c>
      <c r="Q6" s="1286" t="s">
        <v>2231</v>
      </c>
      <c r="R6" s="1286" t="s">
        <v>4225</v>
      </c>
      <c r="S6" s="2923"/>
      <c r="T6" s="2924"/>
    </row>
    <row r="7" spans="1:20" ht="43.5">
      <c r="A7" s="58" t="s">
        <v>100</v>
      </c>
      <c r="B7" s="58" t="s">
        <v>312</v>
      </c>
      <c r="C7" s="58">
        <v>36</v>
      </c>
      <c r="D7" s="58">
        <v>36</v>
      </c>
      <c r="E7" s="58" t="s">
        <v>155</v>
      </c>
      <c r="F7" s="58" t="s">
        <v>4227</v>
      </c>
      <c r="G7" s="58" t="s">
        <v>159</v>
      </c>
      <c r="H7" s="58" t="s">
        <v>4227</v>
      </c>
      <c r="I7" s="58" t="s">
        <v>4226</v>
      </c>
      <c r="J7" s="58"/>
      <c r="K7" s="58"/>
      <c r="L7" s="58" t="s">
        <v>4226</v>
      </c>
      <c r="M7" s="58"/>
      <c r="N7" s="58"/>
      <c r="O7" s="58"/>
      <c r="P7" s="58" t="s">
        <v>4226</v>
      </c>
      <c r="Q7" s="58"/>
      <c r="R7" s="58"/>
      <c r="S7" s="58"/>
      <c r="T7" s="58" t="s">
        <v>3727</v>
      </c>
    </row>
    <row r="8" spans="1:20" ht="43.5">
      <c r="A8" s="58" t="s">
        <v>1898</v>
      </c>
      <c r="B8" s="58" t="s">
        <v>154</v>
      </c>
      <c r="C8" s="58">
        <v>36</v>
      </c>
      <c r="D8" s="58">
        <v>36</v>
      </c>
      <c r="E8" s="58" t="s">
        <v>155</v>
      </c>
      <c r="F8" s="58" t="s">
        <v>4227</v>
      </c>
      <c r="G8" s="58" t="s">
        <v>159</v>
      </c>
      <c r="H8" s="58" t="s">
        <v>4226</v>
      </c>
      <c r="I8" s="58" t="s">
        <v>4227</v>
      </c>
      <c r="J8" s="58" t="s">
        <v>8</v>
      </c>
      <c r="K8" s="58"/>
      <c r="L8" s="58" t="s">
        <v>4226</v>
      </c>
      <c r="M8" s="58"/>
      <c r="N8" s="58"/>
      <c r="O8" s="58"/>
      <c r="P8" s="58" t="s">
        <v>4226</v>
      </c>
      <c r="Q8" s="58"/>
      <c r="R8" s="58"/>
      <c r="S8" s="58"/>
      <c r="T8" s="58" t="s">
        <v>4286</v>
      </c>
    </row>
    <row r="9" spans="1:20" ht="29.25">
      <c r="A9" s="58" t="s">
        <v>103</v>
      </c>
      <c r="B9" s="58" t="s">
        <v>154</v>
      </c>
      <c r="C9" s="58">
        <v>36</v>
      </c>
      <c r="D9" s="58">
        <v>4</v>
      </c>
      <c r="E9" s="58" t="s">
        <v>155</v>
      </c>
      <c r="F9" s="58" t="s">
        <v>4226</v>
      </c>
      <c r="G9" s="58" t="s">
        <v>159</v>
      </c>
      <c r="H9" s="58" t="s">
        <v>4226</v>
      </c>
      <c r="I9" s="58" t="s">
        <v>4226</v>
      </c>
      <c r="J9" s="58"/>
      <c r="K9" s="58"/>
      <c r="L9" s="58" t="s">
        <v>4226</v>
      </c>
      <c r="M9" s="58"/>
      <c r="N9" s="58"/>
      <c r="O9" s="58"/>
      <c r="P9" s="58" t="s">
        <v>4226</v>
      </c>
      <c r="Q9" s="58"/>
      <c r="R9" s="58"/>
      <c r="S9" s="58"/>
      <c r="T9" s="58" t="s">
        <v>4287</v>
      </c>
    </row>
    <row r="10" spans="1:20" ht="29.25">
      <c r="A10" s="58" t="s">
        <v>1899</v>
      </c>
      <c r="B10" s="58" t="s">
        <v>312</v>
      </c>
      <c r="C10" s="58">
        <v>100</v>
      </c>
      <c r="D10" s="58">
        <v>5</v>
      </c>
      <c r="E10" s="58" t="s">
        <v>155</v>
      </c>
      <c r="F10" s="58" t="s">
        <v>4226</v>
      </c>
      <c r="G10" s="58" t="s">
        <v>1053</v>
      </c>
      <c r="H10" s="58" t="s">
        <v>4226</v>
      </c>
      <c r="I10" s="58" t="s">
        <v>4226</v>
      </c>
      <c r="J10" s="58"/>
      <c r="K10" s="58"/>
      <c r="L10" s="58" t="s">
        <v>4226</v>
      </c>
      <c r="M10" s="58"/>
      <c r="N10" s="58"/>
      <c r="O10" s="58"/>
      <c r="P10" s="58" t="s">
        <v>4226</v>
      </c>
      <c r="Q10" s="58"/>
      <c r="R10" s="58"/>
      <c r="S10" s="58"/>
      <c r="T10" s="58" t="s">
        <v>4288</v>
      </c>
    </row>
    <row r="11" spans="1:20" ht="57.75">
      <c r="A11" s="58" t="s">
        <v>1900</v>
      </c>
      <c r="B11" s="58" t="s">
        <v>312</v>
      </c>
      <c r="C11" s="58">
        <v>100</v>
      </c>
      <c r="D11" s="58">
        <v>0</v>
      </c>
      <c r="E11" s="58" t="s">
        <v>155</v>
      </c>
      <c r="F11" s="58" t="s">
        <v>4226</v>
      </c>
      <c r="G11" s="58" t="s">
        <v>4226</v>
      </c>
      <c r="H11" s="58" t="s">
        <v>4226</v>
      </c>
      <c r="I11" s="58" t="s">
        <v>4226</v>
      </c>
      <c r="J11" s="58"/>
      <c r="K11" s="58"/>
      <c r="L11" s="58" t="s">
        <v>4226</v>
      </c>
      <c r="M11" s="58"/>
      <c r="N11" s="58"/>
      <c r="O11" s="58"/>
      <c r="P11" s="58" t="s">
        <v>4226</v>
      </c>
      <c r="Q11" s="58"/>
      <c r="R11" s="58"/>
      <c r="S11" s="58"/>
      <c r="T11" s="58" t="s">
        <v>4289</v>
      </c>
    </row>
  </sheetData>
  <mergeCells count="18">
    <mergeCell ref="H5:H6"/>
    <mergeCell ref="I5:K5"/>
    <mergeCell ref="L5:M5"/>
    <mergeCell ref="N5:O5"/>
    <mergeCell ref="P5:R5"/>
    <mergeCell ref="A1:E1"/>
    <mergeCell ref="B2:E2"/>
    <mergeCell ref="B3:E3"/>
    <mergeCell ref="A4:T4"/>
    <mergeCell ref="A5:A6"/>
    <mergeCell ref="B5:B6"/>
    <mergeCell ref="C5:C6"/>
    <mergeCell ref="D5:D6"/>
    <mergeCell ref="E5:E6"/>
    <mergeCell ref="F5:F6"/>
    <mergeCell ref="S5:S6"/>
    <mergeCell ref="T5:T6"/>
    <mergeCell ref="G5:G6"/>
  </mergeCells>
  <hyperlinks>
    <hyperlink ref="A1" location="Clases!A1" display="&lt;-Volver al inicio" xr:uid="{06BC01CF-7B1C-4764-959A-A135B0AE30E0}"/>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33CDFDF7-7A9F-48EF-B5C6-E30A2F3541E9}">
          <x14:formula1>
            <xm:f>'Valores '!$A$1:$A$19</xm:f>
          </x14:formula1>
          <xm:sqref>B7:B10</xm:sqref>
        </x14:dataValidation>
        <x14:dataValidation type="list" allowBlank="1" showInputMessage="1" showErrorMessage="1" xr:uid="{1872DC8B-66DD-49F6-B106-9E1340255D21}">
          <x14:formula1>
            <xm:f>'Valores '!$D$2:$D$3</xm:f>
          </x14:formula1>
          <xm:sqref>G7:G10</xm:sqref>
        </x14:dataValidation>
      </x14:dataValidations>
    </ext>
  </extLst>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A7D5B-5080-4C48-954A-8A82DC1F037E}">
  <sheetPr>
    <tabColor rgb="FF92D050"/>
  </sheetPr>
  <dimension ref="A1:T14"/>
  <sheetViews>
    <sheetView topLeftCell="A7" workbookViewId="0">
      <selection activeCell="C15" sqref="C15"/>
    </sheetView>
  </sheetViews>
  <sheetFormatPr defaultRowHeight="15"/>
  <cols>
    <col min="1" max="1" width="19.42578125" customWidth="1"/>
    <col min="2" max="2" width="21.42578125" customWidth="1"/>
    <col min="3" max="3" width="19" customWidth="1"/>
    <col min="4" max="4" width="21.28515625" customWidth="1"/>
    <col min="5" max="5" width="18.7109375" customWidth="1"/>
    <col min="6" max="6" width="21.5703125" customWidth="1"/>
    <col min="7" max="7" width="16.28515625" customWidth="1"/>
    <col min="8" max="8" width="17.140625" customWidth="1"/>
    <col min="9" max="9" width="17.5703125" customWidth="1"/>
    <col min="10" max="10" width="18.28515625" customWidth="1"/>
    <col min="11" max="11" width="15.28515625" customWidth="1"/>
    <col min="12" max="12" width="22.42578125" customWidth="1"/>
    <col min="13" max="13" width="14.7109375" customWidth="1"/>
    <col min="14" max="14" width="15.5703125" customWidth="1"/>
    <col min="15" max="15" width="14.5703125" customWidth="1"/>
    <col min="16" max="16" width="15.85546875" customWidth="1"/>
    <col min="17" max="17" width="14.7109375" customWidth="1"/>
    <col min="18" max="18" width="13.28515625" customWidth="1"/>
    <col min="19" max="19" width="15.140625" customWidth="1"/>
    <col min="20" max="20" width="28.42578125" customWidth="1"/>
  </cols>
  <sheetData>
    <row r="1" spans="1:20">
      <c r="A1" s="2754" t="s">
        <v>3113</v>
      </c>
      <c r="B1" s="2754"/>
      <c r="C1" s="2754"/>
      <c r="D1" s="2754"/>
      <c r="E1" s="2754"/>
      <c r="F1" s="723"/>
      <c r="G1" s="723"/>
      <c r="H1" s="723"/>
      <c r="I1" s="723"/>
      <c r="J1" s="723"/>
      <c r="K1" s="723"/>
      <c r="L1" s="723"/>
      <c r="M1" s="723"/>
      <c r="N1" s="723"/>
      <c r="O1" s="723"/>
      <c r="P1" s="723"/>
      <c r="Q1" s="723"/>
      <c r="R1" s="723"/>
      <c r="S1" s="723"/>
      <c r="T1" s="723"/>
    </row>
    <row r="2" spans="1:20">
      <c r="A2" s="724" t="s">
        <v>448</v>
      </c>
      <c r="B2" s="2907" t="str">
        <f>Clases!A18</f>
        <v>Reclamo</v>
      </c>
      <c r="C2" s="2908"/>
      <c r="D2" s="2908"/>
      <c r="E2" s="2909"/>
      <c r="F2" s="723"/>
      <c r="G2" s="723"/>
      <c r="H2" s="723"/>
      <c r="I2" s="723"/>
      <c r="J2" s="723"/>
      <c r="K2" s="723"/>
      <c r="L2" s="723"/>
      <c r="M2" s="723"/>
      <c r="N2" s="723"/>
      <c r="O2" s="723"/>
      <c r="P2" s="723"/>
      <c r="Q2" s="723"/>
      <c r="R2" s="723"/>
      <c r="S2" s="723"/>
      <c r="T2" s="723"/>
    </row>
    <row r="3" spans="1:20">
      <c r="A3" s="1288" t="s">
        <v>62</v>
      </c>
      <c r="B3" s="2928" t="str">
        <f>Clases!C18</f>
        <v>Clase que representa una queja hecha por un comprador.</v>
      </c>
      <c r="C3" s="2929"/>
      <c r="D3" s="2929"/>
      <c r="E3" s="2930"/>
      <c r="F3" s="723"/>
      <c r="G3" s="723"/>
      <c r="H3" s="723"/>
      <c r="I3" s="723"/>
      <c r="J3" s="723"/>
      <c r="K3" s="723"/>
      <c r="L3" s="723"/>
      <c r="M3" s="723"/>
      <c r="N3" s="723"/>
      <c r="O3" s="723"/>
      <c r="P3" s="723"/>
      <c r="Q3" s="723"/>
      <c r="R3" s="723"/>
      <c r="S3" s="723"/>
      <c r="T3" s="723"/>
    </row>
    <row r="4" spans="1:20">
      <c r="A4" s="2750" t="s">
        <v>170</v>
      </c>
      <c r="B4" s="2750"/>
      <c r="C4" s="2750"/>
      <c r="D4" s="2750"/>
      <c r="E4" s="2750"/>
      <c r="F4" s="2750"/>
      <c r="G4" s="2750"/>
      <c r="H4" s="2750"/>
      <c r="I4" s="2750"/>
      <c r="J4" s="2750"/>
      <c r="K4" s="2750"/>
      <c r="L4" s="2750"/>
      <c r="M4" s="2750"/>
      <c r="N4" s="2750"/>
      <c r="O4" s="2750"/>
      <c r="P4" s="2750"/>
      <c r="Q4" s="2750"/>
      <c r="R4" s="2750"/>
      <c r="S4" s="2750"/>
      <c r="T4" s="2750"/>
    </row>
    <row r="5" spans="1:20" ht="15" customHeight="1">
      <c r="A5" s="2750" t="s">
        <v>2</v>
      </c>
      <c r="B5" s="2750" t="s">
        <v>178</v>
      </c>
      <c r="C5" s="2750" t="s">
        <v>4206</v>
      </c>
      <c r="D5" s="2750" t="s">
        <v>4207</v>
      </c>
      <c r="E5" s="2750" t="s">
        <v>4208</v>
      </c>
      <c r="F5" s="2750" t="s">
        <v>4209</v>
      </c>
      <c r="G5" s="2750" t="s">
        <v>4210</v>
      </c>
      <c r="H5" s="2750" t="s">
        <v>4211</v>
      </c>
      <c r="I5" s="2750" t="s">
        <v>4212</v>
      </c>
      <c r="J5" s="2750"/>
      <c r="K5" s="2750"/>
      <c r="L5" s="2750" t="s">
        <v>4213</v>
      </c>
      <c r="M5" s="2750"/>
      <c r="N5" s="2750" t="s">
        <v>4214</v>
      </c>
      <c r="O5" s="2750"/>
      <c r="P5" s="2750" t="s">
        <v>4215</v>
      </c>
      <c r="Q5" s="2750"/>
      <c r="R5" s="2750"/>
      <c r="S5" s="2750" t="s">
        <v>4216</v>
      </c>
      <c r="T5" s="2750" t="s">
        <v>4217</v>
      </c>
    </row>
    <row r="6" spans="1:20" ht="58.5" customHeight="1">
      <c r="A6" s="2750"/>
      <c r="B6" s="2750"/>
      <c r="C6" s="2750"/>
      <c r="D6" s="2750"/>
      <c r="E6" s="2750"/>
      <c r="F6" s="2750"/>
      <c r="G6" s="2750"/>
      <c r="H6" s="2750"/>
      <c r="I6" s="1289" t="s">
        <v>4218</v>
      </c>
      <c r="J6" s="1289" t="s">
        <v>448</v>
      </c>
      <c r="K6" s="1289" t="s">
        <v>4219</v>
      </c>
      <c r="L6" s="1289" t="s">
        <v>4220</v>
      </c>
      <c r="M6" s="1289" t="s">
        <v>4221</v>
      </c>
      <c r="N6" s="1289" t="s">
        <v>4222</v>
      </c>
      <c r="O6" s="1289" t="s">
        <v>4223</v>
      </c>
      <c r="P6" s="1289" t="s">
        <v>4224</v>
      </c>
      <c r="Q6" s="1289" t="s">
        <v>2231</v>
      </c>
      <c r="R6" s="1289" t="s">
        <v>4225</v>
      </c>
      <c r="S6" s="2750"/>
      <c r="T6" s="2750"/>
    </row>
    <row r="7" spans="1:20" ht="57" customHeight="1">
      <c r="A7" s="58" t="s">
        <v>576</v>
      </c>
      <c r="B7" s="58" t="s">
        <v>154</v>
      </c>
      <c r="C7" s="58">
        <v>36</v>
      </c>
      <c r="D7" s="1285">
        <v>36</v>
      </c>
      <c r="E7" s="1285" t="s">
        <v>155</v>
      </c>
      <c r="F7" s="1285" t="s">
        <v>4226</v>
      </c>
      <c r="G7" s="1285" t="s">
        <v>4227</v>
      </c>
      <c r="H7" s="1285" t="s">
        <v>4227</v>
      </c>
      <c r="I7" s="1285" t="s">
        <v>4226</v>
      </c>
      <c r="J7" s="1285"/>
      <c r="K7" s="1285"/>
      <c r="L7" s="1285" t="s">
        <v>4226</v>
      </c>
      <c r="M7" s="1285"/>
      <c r="N7" s="1285" t="s">
        <v>4226</v>
      </c>
      <c r="O7" s="1285"/>
      <c r="P7" s="1285" t="s">
        <v>4226</v>
      </c>
      <c r="Q7" s="1285"/>
      <c r="R7" s="1285"/>
      <c r="S7" s="1285"/>
      <c r="T7" s="58" t="s">
        <v>292</v>
      </c>
    </row>
    <row r="8" spans="1:20" ht="31.5" customHeight="1">
      <c r="A8" s="58" t="s">
        <v>1621</v>
      </c>
      <c r="B8" s="58" t="s">
        <v>154</v>
      </c>
      <c r="C8" s="58">
        <v>255</v>
      </c>
      <c r="D8" s="1285">
        <v>36</v>
      </c>
      <c r="E8" s="1285" t="s">
        <v>155</v>
      </c>
      <c r="F8" s="1285" t="s">
        <v>4226</v>
      </c>
      <c r="G8" s="1285" t="s">
        <v>4227</v>
      </c>
      <c r="H8" s="1285" t="s">
        <v>4226</v>
      </c>
      <c r="I8" s="1285" t="s">
        <v>4227</v>
      </c>
      <c r="J8" s="1285" t="s">
        <v>4290</v>
      </c>
      <c r="K8" s="1285" t="s">
        <v>100</v>
      </c>
      <c r="L8" s="1285" t="s">
        <v>4226</v>
      </c>
      <c r="M8" s="1285"/>
      <c r="N8" s="1285" t="s">
        <v>4226</v>
      </c>
      <c r="O8" s="1285"/>
      <c r="P8" s="1285" t="s">
        <v>4226</v>
      </c>
      <c r="Q8" s="1285"/>
      <c r="R8" s="1285"/>
      <c r="S8" s="1285"/>
      <c r="T8" s="58" t="s">
        <v>1640</v>
      </c>
    </row>
    <row r="9" spans="1:20" ht="36" customHeight="1">
      <c r="A9" s="58" t="s">
        <v>1622</v>
      </c>
      <c r="B9" s="58" t="s">
        <v>154</v>
      </c>
      <c r="C9" s="58">
        <v>7</v>
      </c>
      <c r="D9" s="1285">
        <v>36</v>
      </c>
      <c r="E9" s="1285" t="s">
        <v>155</v>
      </c>
      <c r="F9" s="1285" t="s">
        <v>4226</v>
      </c>
      <c r="G9" s="1285" t="s">
        <v>4227</v>
      </c>
      <c r="H9" s="1285" t="s">
        <v>4226</v>
      </c>
      <c r="I9" s="1285" t="s">
        <v>4227</v>
      </c>
      <c r="J9" s="1285" t="s">
        <v>5</v>
      </c>
      <c r="K9" s="1285" t="s">
        <v>100</v>
      </c>
      <c r="L9" s="1285" t="s">
        <v>4226</v>
      </c>
      <c r="M9" s="1285"/>
      <c r="N9" s="1285" t="s">
        <v>4226</v>
      </c>
      <c r="O9" s="1285"/>
      <c r="P9" s="1285" t="s">
        <v>4226</v>
      </c>
      <c r="Q9" s="1285"/>
      <c r="R9" s="1285"/>
      <c r="S9" s="1285"/>
      <c r="T9" s="58" t="s">
        <v>1642</v>
      </c>
    </row>
    <row r="10" spans="1:20" ht="36" customHeight="1">
      <c r="A10" s="58" t="s">
        <v>1623</v>
      </c>
      <c r="B10" s="58" t="s">
        <v>312</v>
      </c>
      <c r="C10" s="58">
        <v>36</v>
      </c>
      <c r="D10" s="1285">
        <v>8</v>
      </c>
      <c r="E10" s="1285" t="s">
        <v>155</v>
      </c>
      <c r="F10" s="1285" t="s">
        <v>4226</v>
      </c>
      <c r="G10" s="1285" t="s">
        <v>4227</v>
      </c>
      <c r="H10" s="1285" t="s">
        <v>4226</v>
      </c>
      <c r="I10" s="1285" t="s">
        <v>4226</v>
      </c>
      <c r="J10" s="1285"/>
      <c r="K10" s="1285"/>
      <c r="L10" s="1285" t="s">
        <v>4226</v>
      </c>
      <c r="M10" s="1285"/>
      <c r="N10" s="1285" t="s">
        <v>4226</v>
      </c>
      <c r="O10" s="1285"/>
      <c r="P10" s="1285" t="s">
        <v>4226</v>
      </c>
      <c r="Q10" s="1285"/>
      <c r="R10" s="1285"/>
      <c r="S10" s="1285"/>
      <c r="T10" s="58" t="s">
        <v>1645</v>
      </c>
    </row>
    <row r="11" spans="1:20" ht="38.25" customHeight="1">
      <c r="A11" s="58" t="s">
        <v>1624</v>
      </c>
      <c r="B11" s="58" t="s">
        <v>293</v>
      </c>
      <c r="C11" s="58">
        <v>1000</v>
      </c>
      <c r="D11" s="1285">
        <v>10</v>
      </c>
      <c r="E11" s="1285" t="s">
        <v>155</v>
      </c>
      <c r="F11" s="1285" t="s">
        <v>4226</v>
      </c>
      <c r="G11" s="1285" t="s">
        <v>4227</v>
      </c>
      <c r="H11" s="1285" t="s">
        <v>4226</v>
      </c>
      <c r="I11" s="1285" t="s">
        <v>4226</v>
      </c>
      <c r="J11" s="1285"/>
      <c r="K11" s="1285"/>
      <c r="L11" s="1285" t="s">
        <v>4226</v>
      </c>
      <c r="M11" s="58"/>
      <c r="N11" s="1285" t="s">
        <v>4226</v>
      </c>
      <c r="O11" s="58"/>
      <c r="P11" s="1285" t="s">
        <v>4226</v>
      </c>
      <c r="Q11" s="58"/>
      <c r="R11" s="1285"/>
      <c r="S11" s="58"/>
      <c r="T11" s="58" t="s">
        <v>1647</v>
      </c>
    </row>
    <row r="12" spans="1:20" ht="36" customHeight="1">
      <c r="A12" s="58" t="s">
        <v>1625</v>
      </c>
      <c r="B12" s="58" t="s">
        <v>1648</v>
      </c>
      <c r="C12" s="58">
        <v>500</v>
      </c>
      <c r="D12" s="1285">
        <v>0</v>
      </c>
      <c r="E12" s="1285" t="s">
        <v>155</v>
      </c>
      <c r="F12" s="1285" t="s">
        <v>4226</v>
      </c>
      <c r="G12" s="1285" t="s">
        <v>4226</v>
      </c>
      <c r="H12" s="1285" t="s">
        <v>4226</v>
      </c>
      <c r="I12" s="1285" t="s">
        <v>4226</v>
      </c>
      <c r="J12" s="1285"/>
      <c r="K12" s="1285"/>
      <c r="L12" s="1285" t="s">
        <v>4226</v>
      </c>
      <c r="M12" s="58"/>
      <c r="N12" s="1285" t="s">
        <v>4226</v>
      </c>
      <c r="O12" s="58"/>
      <c r="P12" s="1285" t="s">
        <v>4226</v>
      </c>
      <c r="Q12" s="58"/>
      <c r="R12" s="1285"/>
      <c r="S12" s="58"/>
      <c r="T12" s="58" t="s">
        <v>1651</v>
      </c>
    </row>
    <row r="13" spans="1:20" ht="30" customHeight="1">
      <c r="A13" s="58" t="s">
        <v>1626</v>
      </c>
      <c r="B13" s="58" t="s">
        <v>154</v>
      </c>
      <c r="C13" s="58">
        <v>36</v>
      </c>
      <c r="D13" s="1285">
        <v>36</v>
      </c>
      <c r="E13" s="1285" t="s">
        <v>155</v>
      </c>
      <c r="F13" s="1285" t="s">
        <v>4226</v>
      </c>
      <c r="G13" s="1285" t="s">
        <v>4227</v>
      </c>
      <c r="H13" s="1285" t="s">
        <v>4226</v>
      </c>
      <c r="I13" s="1285" t="s">
        <v>4226</v>
      </c>
      <c r="J13" s="58"/>
      <c r="K13" s="58"/>
      <c r="L13" s="1285" t="s">
        <v>4226</v>
      </c>
      <c r="M13" s="58"/>
      <c r="N13" s="1285" t="s">
        <v>4226</v>
      </c>
      <c r="O13" s="58"/>
      <c r="P13" s="1285" t="s">
        <v>4226</v>
      </c>
      <c r="Q13" s="58"/>
      <c r="R13" s="1285"/>
      <c r="S13" s="58"/>
      <c r="T13" s="49" t="s">
        <v>1653</v>
      </c>
    </row>
    <row r="14" spans="1:20" ht="31.5" customHeight="1">
      <c r="A14" s="70"/>
      <c r="B14" s="68"/>
      <c r="C14" s="68"/>
      <c r="D14" s="723"/>
      <c r="E14" s="723"/>
      <c r="F14" s="723"/>
      <c r="G14" s="723"/>
      <c r="H14" s="723"/>
      <c r="I14" s="723"/>
      <c r="L14" s="723"/>
      <c r="N14" s="723"/>
      <c r="P14" s="723"/>
      <c r="R14" s="723"/>
    </row>
  </sheetData>
  <mergeCells count="18">
    <mergeCell ref="P5:R5"/>
    <mergeCell ref="A1:E1"/>
    <mergeCell ref="B2:E2"/>
    <mergeCell ref="B3:E3"/>
    <mergeCell ref="A4:T4"/>
    <mergeCell ref="A5:A6"/>
    <mergeCell ref="B5:B6"/>
    <mergeCell ref="C5:C6"/>
    <mergeCell ref="D5:D6"/>
    <mergeCell ref="E5:E6"/>
    <mergeCell ref="F5:F6"/>
    <mergeCell ref="S5:S6"/>
    <mergeCell ref="T5:T6"/>
    <mergeCell ref="G5:G6"/>
    <mergeCell ref="H5:H6"/>
    <mergeCell ref="I5:K5"/>
    <mergeCell ref="L5:M5"/>
    <mergeCell ref="N5:O5"/>
  </mergeCells>
  <hyperlinks>
    <hyperlink ref="A1" location="Clases!A1" display="&lt;-Volver al inicio" xr:uid="{5C26FDE9-60C4-4717-AA6C-CA964E259C27}"/>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A06BAAC6-E1B8-47F9-9305-21D79610AAF5}">
          <x14:formula1>
            <xm:f>'Valores '!$A$1:$A$19</xm:f>
          </x14:formula1>
          <xm:sqref>B7:B9 B11 B13:B14</xm:sqref>
        </x14:dataValidation>
      </x14:dataValidations>
    </ext>
  </extLst>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EA61A-078E-450A-965B-E83079C3ED48}">
  <sheetPr>
    <tabColor rgb="FF92D050"/>
  </sheetPr>
  <dimension ref="A1:U22"/>
  <sheetViews>
    <sheetView topLeftCell="A2" workbookViewId="0">
      <selection activeCell="B7" sqref="B7"/>
    </sheetView>
  </sheetViews>
  <sheetFormatPr defaultRowHeight="15"/>
  <cols>
    <col min="1" max="1" width="18" customWidth="1"/>
    <col min="2" max="3" width="12.5703125" customWidth="1"/>
    <col min="4" max="4" width="27.28515625" customWidth="1"/>
    <col min="5" max="5" width="26.85546875" customWidth="1"/>
    <col min="6" max="6" width="19.140625" customWidth="1"/>
    <col min="7" max="7" width="23.7109375" customWidth="1"/>
    <col min="8" max="8" width="12.28515625" customWidth="1"/>
    <col min="11" max="11" width="11.28515625" customWidth="1"/>
    <col min="12" max="12" width="22.42578125" customWidth="1"/>
    <col min="13" max="13" width="25" customWidth="1"/>
    <col min="14" max="14" width="18.140625" customWidth="1"/>
    <col min="15" max="15" width="21.42578125" customWidth="1"/>
    <col min="16" max="16" width="31.28515625" customWidth="1"/>
    <col min="17" max="17" width="15.7109375" customWidth="1"/>
    <col min="18" max="18" width="17.5703125" customWidth="1"/>
    <col min="19" max="19" width="16.42578125" customWidth="1"/>
    <col min="20" max="20" width="22.5703125" customWidth="1"/>
  </cols>
  <sheetData>
    <row r="1" spans="1:21">
      <c r="A1" s="2754" t="s">
        <v>3113</v>
      </c>
      <c r="B1" s="2754"/>
      <c r="C1" s="2754"/>
      <c r="D1" s="2754"/>
      <c r="E1" s="2754"/>
      <c r="F1" s="723"/>
      <c r="G1" s="723"/>
      <c r="H1" s="723"/>
      <c r="I1" s="723"/>
      <c r="J1" s="723"/>
      <c r="K1" s="723"/>
      <c r="L1" s="723"/>
      <c r="M1" s="723"/>
      <c r="N1" s="723"/>
      <c r="O1" s="723"/>
      <c r="P1" s="723"/>
      <c r="Q1" s="723"/>
      <c r="R1" s="723"/>
      <c r="S1" s="723"/>
      <c r="T1" s="723"/>
    </row>
    <row r="2" spans="1:21">
      <c r="A2" s="724" t="s">
        <v>448</v>
      </c>
      <c r="B2" s="2907" t="str">
        <f>Clases!A19</f>
        <v>EstadoReclamo</v>
      </c>
      <c r="C2" s="2908"/>
      <c r="D2" s="2908"/>
      <c r="E2" s="2909"/>
      <c r="F2" s="723"/>
      <c r="G2" s="723"/>
      <c r="H2" s="723"/>
      <c r="I2" s="723"/>
      <c r="J2" s="723"/>
      <c r="K2" s="723"/>
      <c r="L2" s="723"/>
      <c r="M2" s="723"/>
      <c r="N2" s="723"/>
      <c r="O2" s="723"/>
      <c r="P2" s="723"/>
      <c r="Q2" s="723"/>
      <c r="R2" s="723"/>
      <c r="S2" s="723"/>
      <c r="T2" s="723"/>
    </row>
    <row r="3" spans="1:21">
      <c r="A3" s="725" t="s">
        <v>62</v>
      </c>
      <c r="B3" s="2910" t="str">
        <f>Clases!C19</f>
        <v>Clase que representa el estado actual de un reclamo.</v>
      </c>
      <c r="C3" s="2911"/>
      <c r="D3" s="2911"/>
      <c r="E3" s="2912"/>
      <c r="F3" s="723"/>
      <c r="G3" s="723"/>
      <c r="H3" s="723"/>
      <c r="I3" s="723"/>
      <c r="J3" s="723"/>
      <c r="K3" s="723"/>
      <c r="L3" s="723"/>
      <c r="M3" s="723"/>
      <c r="N3" s="723"/>
      <c r="O3" s="723"/>
      <c r="P3" s="723"/>
      <c r="Q3" s="723"/>
      <c r="R3" s="723"/>
      <c r="S3" s="723"/>
      <c r="T3" s="723"/>
    </row>
    <row r="4" spans="1:21">
      <c r="A4" s="2781" t="s">
        <v>170</v>
      </c>
      <c r="B4" s="2782"/>
      <c r="C4" s="2782"/>
      <c r="D4" s="2782"/>
      <c r="E4" s="2782"/>
      <c r="F4" s="2782"/>
      <c r="G4" s="2782"/>
      <c r="H4" s="2782"/>
      <c r="I4" s="2782"/>
      <c r="J4" s="2782"/>
      <c r="K4" s="2782"/>
      <c r="L4" s="2782"/>
      <c r="M4" s="2782"/>
      <c r="N4" s="2782"/>
      <c r="O4" s="2782"/>
      <c r="P4" s="2782"/>
      <c r="Q4" s="2782"/>
      <c r="R4" s="2782"/>
      <c r="S4" s="2782"/>
      <c r="T4" s="2783"/>
      <c r="U4" s="72"/>
    </row>
    <row r="5" spans="1:21" ht="15" customHeight="1">
      <c r="A5" s="2784" t="s">
        <v>2</v>
      </c>
      <c r="B5" s="2786" t="s">
        <v>178</v>
      </c>
      <c r="C5" s="2786" t="s">
        <v>4206</v>
      </c>
      <c r="D5" s="2786" t="s">
        <v>4207</v>
      </c>
      <c r="E5" s="2786" t="s">
        <v>4208</v>
      </c>
      <c r="F5" s="2786" t="s">
        <v>4209</v>
      </c>
      <c r="G5" s="2786" t="s">
        <v>4210</v>
      </c>
      <c r="H5" s="2786" t="s">
        <v>4211</v>
      </c>
      <c r="I5" s="2778" t="s">
        <v>4212</v>
      </c>
      <c r="J5" s="2780"/>
      <c r="K5" s="2779"/>
      <c r="L5" s="2778" t="s">
        <v>4213</v>
      </c>
      <c r="M5" s="2779"/>
      <c r="N5" s="2778" t="s">
        <v>4214</v>
      </c>
      <c r="O5" s="2779"/>
      <c r="P5" s="2778" t="s">
        <v>4215</v>
      </c>
      <c r="Q5" s="2780"/>
      <c r="R5" s="2779"/>
      <c r="S5" s="2786" t="s">
        <v>4216</v>
      </c>
      <c r="T5" s="2788" t="s">
        <v>4217</v>
      </c>
      <c r="U5" s="72"/>
    </row>
    <row r="6" spans="1:21" ht="54" customHeight="1">
      <c r="A6" s="2785"/>
      <c r="B6" s="2787"/>
      <c r="C6" s="2787"/>
      <c r="D6" s="2787"/>
      <c r="E6" s="2787"/>
      <c r="F6" s="2787"/>
      <c r="G6" s="2787"/>
      <c r="H6" s="2787"/>
      <c r="I6" s="1303" t="s">
        <v>4218</v>
      </c>
      <c r="J6" s="1303" t="s">
        <v>448</v>
      </c>
      <c r="K6" s="1303" t="s">
        <v>4219</v>
      </c>
      <c r="L6" s="1303" t="s">
        <v>4220</v>
      </c>
      <c r="M6" s="1303" t="s">
        <v>4221</v>
      </c>
      <c r="N6" s="1303" t="s">
        <v>4222</v>
      </c>
      <c r="O6" s="1303" t="s">
        <v>4223</v>
      </c>
      <c r="P6" s="1303" t="s">
        <v>4224</v>
      </c>
      <c r="Q6" s="1303" t="s">
        <v>2231</v>
      </c>
      <c r="R6" s="1303" t="s">
        <v>4225</v>
      </c>
      <c r="S6" s="2787"/>
      <c r="T6" s="2789"/>
      <c r="U6" s="72"/>
    </row>
    <row r="7" spans="1:21" ht="43.5">
      <c r="A7" s="58" t="s">
        <v>100</v>
      </c>
      <c r="B7" s="58" t="s">
        <v>154</v>
      </c>
      <c r="C7" s="58">
        <v>36</v>
      </c>
      <c r="D7" s="58">
        <v>36</v>
      </c>
      <c r="E7" s="58" t="s">
        <v>155</v>
      </c>
      <c r="F7" s="58" t="s">
        <v>4226</v>
      </c>
      <c r="G7" s="58" t="s">
        <v>159</v>
      </c>
      <c r="H7" s="58" t="s">
        <v>4227</v>
      </c>
      <c r="I7" s="58" t="s">
        <v>4226</v>
      </c>
      <c r="J7" s="58"/>
      <c r="K7" s="58"/>
      <c r="L7" s="58" t="s">
        <v>4226</v>
      </c>
      <c r="M7" s="58"/>
      <c r="N7" s="58" t="s">
        <v>4226</v>
      </c>
      <c r="O7" s="58"/>
      <c r="P7" s="58" t="s">
        <v>4226</v>
      </c>
      <c r="Q7" s="58"/>
      <c r="R7" s="58"/>
      <c r="S7" s="58"/>
      <c r="T7" s="58" t="s">
        <v>4291</v>
      </c>
      <c r="U7" s="72"/>
    </row>
    <row r="8" spans="1:21" ht="43.5">
      <c r="A8" s="58" t="s">
        <v>2247</v>
      </c>
      <c r="B8" s="58" t="s">
        <v>154</v>
      </c>
      <c r="C8" s="58">
        <v>36</v>
      </c>
      <c r="D8" s="58">
        <v>36</v>
      </c>
      <c r="E8" s="58" t="s">
        <v>155</v>
      </c>
      <c r="F8" s="58" t="s">
        <v>4226</v>
      </c>
      <c r="G8" s="58" t="s">
        <v>159</v>
      </c>
      <c r="H8" s="58" t="s">
        <v>4226</v>
      </c>
      <c r="I8" s="58" t="s">
        <v>4227</v>
      </c>
      <c r="J8" s="58" t="s">
        <v>30</v>
      </c>
      <c r="K8" s="58" t="s">
        <v>100</v>
      </c>
      <c r="L8" s="58" t="s">
        <v>4226</v>
      </c>
      <c r="M8" s="58"/>
      <c r="N8" s="58" t="s">
        <v>4226</v>
      </c>
      <c r="O8" s="58"/>
      <c r="P8" s="58" t="s">
        <v>4226</v>
      </c>
      <c r="Q8" s="58"/>
      <c r="R8" s="58"/>
      <c r="S8" s="58"/>
      <c r="T8" s="58" t="s">
        <v>4292</v>
      </c>
      <c r="U8" s="72"/>
    </row>
    <row r="9" spans="1:21" ht="36" customHeight="1">
      <c r="A9" s="58" t="s">
        <v>1740</v>
      </c>
      <c r="B9" s="58" t="s">
        <v>293</v>
      </c>
      <c r="C9" s="58">
        <v>50</v>
      </c>
      <c r="D9" s="58">
        <v>3</v>
      </c>
      <c r="E9" s="58" t="s">
        <v>155</v>
      </c>
      <c r="F9" s="58" t="s">
        <v>4226</v>
      </c>
      <c r="G9" s="58" t="s">
        <v>159</v>
      </c>
      <c r="H9" s="58" t="s">
        <v>4226</v>
      </c>
      <c r="I9" s="58" t="s">
        <v>4226</v>
      </c>
      <c r="J9" s="58"/>
      <c r="K9" s="58"/>
      <c r="L9" s="58" t="s">
        <v>4226</v>
      </c>
      <c r="M9" s="58"/>
      <c r="N9" s="58" t="s">
        <v>4226</v>
      </c>
      <c r="O9" s="58"/>
      <c r="P9" s="58" t="s">
        <v>4226</v>
      </c>
      <c r="Q9" s="58"/>
      <c r="R9" s="58"/>
      <c r="S9" s="58"/>
      <c r="T9" s="58" t="s">
        <v>4293</v>
      </c>
      <c r="U9" s="72"/>
    </row>
    <row r="10" spans="1:21" ht="43.5">
      <c r="A10" s="58" t="s">
        <v>2883</v>
      </c>
      <c r="B10" s="58" t="s">
        <v>2263</v>
      </c>
      <c r="C10" s="58">
        <v>20</v>
      </c>
      <c r="D10" s="58">
        <v>3</v>
      </c>
      <c r="E10" s="58" t="s">
        <v>155</v>
      </c>
      <c r="F10" s="58" t="s">
        <v>4226</v>
      </c>
      <c r="G10" s="58" t="s">
        <v>4227</v>
      </c>
      <c r="H10" s="58" t="s">
        <v>4226</v>
      </c>
      <c r="I10" s="58" t="s">
        <v>4226</v>
      </c>
      <c r="J10" s="58"/>
      <c r="K10" s="58"/>
      <c r="L10" s="58" t="s">
        <v>4226</v>
      </c>
      <c r="M10" s="58"/>
      <c r="N10" s="58" t="s">
        <v>4226</v>
      </c>
      <c r="O10" s="58"/>
      <c r="P10" s="58" t="s">
        <v>4226</v>
      </c>
      <c r="Q10" s="58"/>
      <c r="R10" s="58"/>
      <c r="S10" s="58"/>
      <c r="T10" s="58" t="s">
        <v>4294</v>
      </c>
      <c r="U10" s="72"/>
    </row>
    <row r="11" spans="1:21">
      <c r="A11" s="72"/>
      <c r="B11" s="72"/>
      <c r="C11" s="72"/>
      <c r="D11" s="72"/>
      <c r="E11" s="72"/>
      <c r="F11" s="72"/>
      <c r="G11" s="72"/>
      <c r="H11" s="72"/>
      <c r="I11" s="72"/>
      <c r="J11" s="72"/>
      <c r="K11" s="72"/>
      <c r="L11" s="72"/>
      <c r="M11" s="72"/>
      <c r="N11" s="72"/>
      <c r="O11" s="72"/>
      <c r="P11" s="72"/>
      <c r="Q11" s="72"/>
      <c r="R11" s="72"/>
      <c r="S11" s="72"/>
      <c r="T11" s="72"/>
      <c r="U11" s="72"/>
    </row>
    <row r="12" spans="1:21">
      <c r="B12" s="72"/>
      <c r="C12" s="72"/>
      <c r="D12" s="72"/>
      <c r="E12" s="72"/>
      <c r="F12" s="72"/>
      <c r="G12" s="72"/>
      <c r="H12" s="72"/>
      <c r="I12" s="72"/>
      <c r="J12" s="72"/>
      <c r="K12" s="72"/>
      <c r="L12" s="72"/>
      <c r="M12" s="72"/>
      <c r="N12" s="72"/>
      <c r="O12" s="72"/>
      <c r="P12" s="72"/>
      <c r="Q12" s="72"/>
      <c r="R12" s="72"/>
      <c r="S12" s="72"/>
      <c r="T12" s="72"/>
      <c r="U12" s="72"/>
    </row>
    <row r="13" spans="1:21">
      <c r="B13" s="72"/>
      <c r="C13" s="72"/>
      <c r="D13" s="72"/>
      <c r="E13" s="72"/>
      <c r="F13" s="72"/>
      <c r="G13" s="72"/>
      <c r="H13" s="72"/>
      <c r="I13" s="72"/>
      <c r="J13" s="72"/>
      <c r="K13" s="72"/>
      <c r="L13" s="72"/>
      <c r="M13" s="72"/>
      <c r="N13" s="72"/>
      <c r="O13" s="72"/>
      <c r="P13" s="72"/>
      <c r="Q13" s="72"/>
      <c r="R13" s="72"/>
      <c r="S13" s="72"/>
      <c r="T13" s="72"/>
      <c r="U13" s="72"/>
    </row>
    <row r="14" spans="1:21">
      <c r="B14" s="72"/>
      <c r="C14" s="72"/>
      <c r="D14" s="72"/>
      <c r="E14" s="72"/>
      <c r="F14" s="72"/>
      <c r="G14" s="72"/>
      <c r="H14" s="72"/>
      <c r="I14" s="72"/>
      <c r="J14" s="72"/>
      <c r="K14" s="72"/>
      <c r="L14" s="72"/>
      <c r="M14" s="72"/>
      <c r="N14" s="72"/>
      <c r="O14" s="72"/>
      <c r="P14" s="72"/>
      <c r="Q14" s="72"/>
      <c r="R14" s="72"/>
      <c r="S14" s="72"/>
      <c r="T14" s="72"/>
      <c r="U14" s="72"/>
    </row>
    <row r="15" spans="1:21">
      <c r="B15" s="72"/>
      <c r="C15" s="72"/>
      <c r="D15" s="72"/>
      <c r="E15" s="72"/>
      <c r="F15" s="72"/>
      <c r="G15" s="72"/>
      <c r="H15" s="72"/>
      <c r="I15" s="72"/>
      <c r="J15" s="72"/>
      <c r="K15" s="72"/>
      <c r="L15" s="72"/>
      <c r="M15" s="72"/>
      <c r="N15" s="72"/>
      <c r="O15" s="72"/>
      <c r="P15" s="72"/>
      <c r="Q15" s="72"/>
      <c r="R15" s="72"/>
      <c r="S15" s="72"/>
      <c r="T15" s="72"/>
      <c r="U15" s="72"/>
    </row>
    <row r="16" spans="1:21">
      <c r="B16" s="72"/>
      <c r="C16" s="72"/>
      <c r="D16" s="72"/>
      <c r="E16" s="72"/>
      <c r="F16" s="72"/>
      <c r="G16" s="72"/>
      <c r="H16" s="72"/>
      <c r="I16" s="72"/>
      <c r="J16" s="72"/>
      <c r="K16" s="72"/>
      <c r="L16" s="72"/>
      <c r="M16" s="72"/>
      <c r="N16" s="72"/>
      <c r="O16" s="72"/>
      <c r="P16" s="72"/>
      <c r="Q16" s="72"/>
      <c r="R16" s="72"/>
      <c r="S16" s="72"/>
      <c r="T16" s="72"/>
      <c r="U16" s="72"/>
    </row>
    <row r="17" spans="1:21">
      <c r="B17" s="72"/>
      <c r="C17" s="72"/>
      <c r="D17" s="72"/>
      <c r="E17" s="72"/>
      <c r="F17" s="72"/>
      <c r="G17" s="72"/>
      <c r="H17" s="72"/>
      <c r="I17" s="72"/>
      <c r="J17" s="72"/>
      <c r="K17" s="72"/>
      <c r="L17" s="72"/>
      <c r="M17" s="72"/>
      <c r="N17" s="72"/>
      <c r="O17" s="72"/>
      <c r="P17" s="72"/>
      <c r="Q17" s="72"/>
      <c r="R17" s="72"/>
      <c r="S17" s="72"/>
      <c r="T17" s="72"/>
      <c r="U17" s="72"/>
    </row>
    <row r="18" spans="1:21">
      <c r="B18" s="72"/>
      <c r="C18" s="72"/>
      <c r="D18" s="72"/>
      <c r="E18" s="72"/>
      <c r="F18" s="72"/>
      <c r="G18" s="72"/>
      <c r="H18" s="72"/>
      <c r="I18" s="72"/>
      <c r="J18" s="72"/>
      <c r="K18" s="72"/>
      <c r="L18" s="72"/>
      <c r="M18" s="72"/>
      <c r="N18" s="72"/>
      <c r="O18" s="72"/>
      <c r="P18" s="72"/>
      <c r="Q18" s="72"/>
      <c r="R18" s="72"/>
      <c r="S18" s="72"/>
      <c r="T18" s="72"/>
      <c r="U18" s="72"/>
    </row>
    <row r="19" spans="1:21">
      <c r="B19" s="72"/>
      <c r="C19" s="72"/>
      <c r="D19" s="72"/>
      <c r="E19" s="72"/>
      <c r="F19" s="72"/>
      <c r="G19" s="72"/>
      <c r="H19" s="72"/>
      <c r="I19" s="72"/>
      <c r="J19" s="72"/>
      <c r="K19" s="72"/>
      <c r="L19" s="72"/>
      <c r="M19" s="72"/>
      <c r="N19" s="72"/>
      <c r="O19" s="72"/>
      <c r="P19" s="72"/>
      <c r="Q19" s="72"/>
      <c r="R19" s="72"/>
      <c r="S19" s="72"/>
      <c r="T19" s="72"/>
      <c r="U19" s="72"/>
    </row>
    <row r="21" spans="1:21">
      <c r="A21" s="137"/>
    </row>
    <row r="22" spans="1:21">
      <c r="A22" s="137"/>
    </row>
  </sheetData>
  <mergeCells count="18">
    <mergeCell ref="H5:H6"/>
    <mergeCell ref="I5:K5"/>
    <mergeCell ref="L5:M5"/>
    <mergeCell ref="N5:O5"/>
    <mergeCell ref="P5:R5"/>
    <mergeCell ref="A1:E1"/>
    <mergeCell ref="B2:E2"/>
    <mergeCell ref="B3:E3"/>
    <mergeCell ref="A4:T4"/>
    <mergeCell ref="A5:A6"/>
    <mergeCell ref="B5:B6"/>
    <mergeCell ref="C5:C6"/>
    <mergeCell ref="D5:D6"/>
    <mergeCell ref="E5:E6"/>
    <mergeCell ref="F5:F6"/>
    <mergeCell ref="S5:S6"/>
    <mergeCell ref="T5:T6"/>
    <mergeCell ref="G5:G6"/>
  </mergeCells>
  <hyperlinks>
    <hyperlink ref="A1" location="Clases!A1" display="&lt;-Volver al inicio" xr:uid="{59014129-E334-4EAD-8A24-D89B2D4D0D48}"/>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F2FAF6C7-58B7-4D94-AF82-45D646247D38}">
          <x14:formula1>
            <xm:f>'Valores '!$A$1:$A$19</xm:f>
          </x14:formula1>
          <xm:sqref>B7:B8</xm:sqref>
        </x14:dataValidation>
        <x14:dataValidation type="list" allowBlank="1" showInputMessage="1" showErrorMessage="1" xr:uid="{CEE27D98-F867-4FB5-A1C1-A69DE9AD10CC}">
          <x14:formula1>
            <xm:f>'Valores '!$D$2:$D$3</xm:f>
          </x14:formula1>
          <xm:sqref>G7:G9</xm:sqref>
        </x14:dataValidation>
      </x14:dataValidations>
    </ext>
  </extLst>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8C4EAB-5BF0-46F2-AC73-0175168C4C33}">
  <sheetPr>
    <tabColor rgb="FF92D050"/>
  </sheetPr>
  <dimension ref="A1:T14"/>
  <sheetViews>
    <sheetView topLeftCell="K3" workbookViewId="0">
      <selection activeCell="U17" sqref="U17"/>
    </sheetView>
  </sheetViews>
  <sheetFormatPr defaultRowHeight="15"/>
  <cols>
    <col min="1" max="1" width="21.85546875" customWidth="1"/>
    <col min="2" max="2" width="20.85546875" customWidth="1"/>
    <col min="3" max="3" width="18.42578125" customWidth="1"/>
    <col min="4" max="4" width="15.85546875" customWidth="1"/>
    <col min="5" max="5" width="15.28515625" customWidth="1"/>
    <col min="6" max="6" width="14.28515625" customWidth="1"/>
    <col min="8" max="8" width="17" customWidth="1"/>
    <col min="9" max="9" width="15.85546875" customWidth="1"/>
    <col min="10" max="10" width="14" customWidth="1"/>
    <col min="11" max="11" width="12.85546875" customWidth="1"/>
    <col min="12" max="12" width="17.140625" customWidth="1"/>
    <col min="13" max="13" width="18.28515625" customWidth="1"/>
    <col min="14" max="14" width="18.7109375" customWidth="1"/>
    <col min="15" max="15" width="19.28515625" customWidth="1"/>
    <col min="16" max="16" width="18" customWidth="1"/>
    <col min="18" max="18" width="19.7109375" customWidth="1"/>
    <col min="20" max="20" width="41.7109375" customWidth="1"/>
  </cols>
  <sheetData>
    <row r="1" spans="1:20">
      <c r="A1" s="2754" t="s">
        <v>3113</v>
      </c>
      <c r="B1" s="2754"/>
      <c r="C1" s="2754"/>
      <c r="D1" s="2754"/>
      <c r="E1" s="2754"/>
      <c r="F1" s="723"/>
      <c r="G1" s="723"/>
      <c r="H1" s="723"/>
      <c r="I1" s="723"/>
      <c r="J1" s="723"/>
      <c r="K1" s="723"/>
      <c r="L1" s="723"/>
      <c r="M1" s="723"/>
      <c r="N1" s="723"/>
      <c r="O1" s="723"/>
      <c r="P1" s="723"/>
      <c r="Q1" s="723"/>
      <c r="R1" s="723"/>
      <c r="S1" s="723"/>
      <c r="T1" s="723"/>
    </row>
    <row r="2" spans="1:20">
      <c r="A2" s="724" t="s">
        <v>448</v>
      </c>
      <c r="B2" s="2907" t="str">
        <f>Clases!A20</f>
        <v>HistorialReclamo</v>
      </c>
      <c r="C2" s="2908"/>
      <c r="D2" s="2908"/>
      <c r="E2" s="2909"/>
      <c r="F2" s="723"/>
      <c r="G2" s="723"/>
      <c r="H2" s="723"/>
      <c r="I2" s="723"/>
      <c r="J2" s="723"/>
      <c r="K2" s="723"/>
      <c r="L2" s="723"/>
      <c r="M2" s="723"/>
      <c r="N2" s="723"/>
      <c r="O2" s="723"/>
      <c r="P2" s="723"/>
      <c r="Q2" s="723"/>
      <c r="R2" s="723"/>
      <c r="S2" s="723"/>
      <c r="T2" s="723"/>
    </row>
    <row r="3" spans="1:20">
      <c r="A3" s="725" t="s">
        <v>62</v>
      </c>
      <c r="B3" s="2910" t="str">
        <f>Clases!C20</f>
        <v>Clase que registra el historial de cambios de un reclamo.</v>
      </c>
      <c r="C3" s="2911"/>
      <c r="D3" s="2911"/>
      <c r="E3" s="2912"/>
      <c r="F3" s="723"/>
      <c r="G3" s="723"/>
      <c r="H3" s="723"/>
      <c r="I3" s="723"/>
      <c r="J3" s="723"/>
      <c r="K3" s="723"/>
      <c r="L3" s="723"/>
      <c r="M3" s="723"/>
      <c r="N3" s="723"/>
      <c r="O3" s="723"/>
      <c r="P3" s="723"/>
      <c r="Q3" s="723"/>
      <c r="R3" s="723"/>
      <c r="S3" s="723"/>
      <c r="T3" s="723"/>
    </row>
    <row r="4" spans="1:20">
      <c r="A4" s="2913" t="s">
        <v>170</v>
      </c>
      <c r="B4" s="2914"/>
      <c r="C4" s="2914"/>
      <c r="D4" s="2914"/>
      <c r="E4" s="2914"/>
      <c r="F4" s="2914"/>
      <c r="G4" s="2914"/>
      <c r="H4" s="2914"/>
      <c r="I4" s="2914"/>
      <c r="J4" s="2914"/>
      <c r="K4" s="2914"/>
      <c r="L4" s="2914"/>
      <c r="M4" s="2914"/>
      <c r="N4" s="2914"/>
      <c r="O4" s="2914"/>
      <c r="P4" s="2914"/>
      <c r="Q4" s="2914"/>
      <c r="R4" s="2914"/>
      <c r="S4" s="2914"/>
      <c r="T4" s="2915"/>
    </row>
    <row r="5" spans="1:20" ht="15" customHeight="1">
      <c r="A5" s="2916" t="s">
        <v>2</v>
      </c>
      <c r="B5" s="2917" t="s">
        <v>178</v>
      </c>
      <c r="C5" s="2917" t="s">
        <v>4206</v>
      </c>
      <c r="D5" s="2763" t="s">
        <v>4207</v>
      </c>
      <c r="E5" s="2763" t="s">
        <v>4208</v>
      </c>
      <c r="F5" s="2763" t="s">
        <v>4209</v>
      </c>
      <c r="G5" s="2763" t="s">
        <v>4210</v>
      </c>
      <c r="H5" s="2763" t="s">
        <v>4211</v>
      </c>
      <c r="I5" s="2774" t="s">
        <v>4212</v>
      </c>
      <c r="J5" s="2775"/>
      <c r="K5" s="2776"/>
      <c r="L5" s="2774" t="s">
        <v>4213</v>
      </c>
      <c r="M5" s="2776"/>
      <c r="N5" s="2774" t="s">
        <v>4214</v>
      </c>
      <c r="O5" s="2776"/>
      <c r="P5" s="2774" t="s">
        <v>4215</v>
      </c>
      <c r="Q5" s="2775"/>
      <c r="R5" s="2776"/>
      <c r="S5" s="2763" t="s">
        <v>4216</v>
      </c>
      <c r="T5" s="2765" t="s">
        <v>4217</v>
      </c>
    </row>
    <row r="6" spans="1:20" ht="15" customHeight="1">
      <c r="A6" s="2925"/>
      <c r="B6" s="2923"/>
      <c r="C6" s="2923"/>
      <c r="D6" s="2764"/>
      <c r="E6" s="2764"/>
      <c r="F6" s="2764"/>
      <c r="G6" s="2764"/>
      <c r="H6" s="2764"/>
      <c r="I6" s="1286" t="s">
        <v>4218</v>
      </c>
      <c r="J6" s="1286" t="s">
        <v>448</v>
      </c>
      <c r="K6" s="1286" t="s">
        <v>4219</v>
      </c>
      <c r="L6" s="1286" t="s">
        <v>4220</v>
      </c>
      <c r="M6" s="1286" t="s">
        <v>4221</v>
      </c>
      <c r="N6" s="1286" t="s">
        <v>4222</v>
      </c>
      <c r="O6" s="1286" t="s">
        <v>4223</v>
      </c>
      <c r="P6" s="1286" t="s">
        <v>4224</v>
      </c>
      <c r="Q6" s="1286" t="s">
        <v>2231</v>
      </c>
      <c r="R6" s="1286" t="s">
        <v>4225</v>
      </c>
      <c r="S6" s="2764"/>
      <c r="T6" s="2766"/>
    </row>
    <row r="7" spans="1:20" ht="60" customHeight="1">
      <c r="A7" s="103" t="s">
        <v>100</v>
      </c>
      <c r="B7" s="58" t="s">
        <v>154</v>
      </c>
      <c r="C7" s="58">
        <v>36</v>
      </c>
      <c r="D7" s="1285">
        <v>36</v>
      </c>
      <c r="E7" s="1285" t="s">
        <v>155</v>
      </c>
      <c r="F7" s="1285" t="s">
        <v>4226</v>
      </c>
      <c r="G7" s="1285" t="s">
        <v>4227</v>
      </c>
      <c r="H7" s="1285" t="s">
        <v>4227</v>
      </c>
      <c r="I7" s="1285" t="s">
        <v>4226</v>
      </c>
      <c r="J7" s="1285"/>
      <c r="K7" s="1285"/>
      <c r="L7" s="1285" t="s">
        <v>4226</v>
      </c>
      <c r="M7" s="1285"/>
      <c r="N7" s="1285" t="s">
        <v>4226</v>
      </c>
      <c r="O7" s="1285"/>
      <c r="P7" s="1285"/>
      <c r="Q7" s="1285"/>
      <c r="R7" s="1285"/>
      <c r="S7" s="1285"/>
      <c r="T7" s="58" t="s">
        <v>292</v>
      </c>
    </row>
    <row r="8" spans="1:20" ht="73.5" customHeight="1">
      <c r="A8" s="103" t="s">
        <v>2247</v>
      </c>
      <c r="B8" s="58" t="s">
        <v>154</v>
      </c>
      <c r="C8" s="58">
        <v>36</v>
      </c>
      <c r="D8" s="1285">
        <v>36</v>
      </c>
      <c r="E8" s="1285" t="s">
        <v>155</v>
      </c>
      <c r="F8" s="1285" t="s">
        <v>4226</v>
      </c>
      <c r="G8" s="1285" t="s">
        <v>4227</v>
      </c>
      <c r="H8" s="1285" t="s">
        <v>4226</v>
      </c>
      <c r="I8" s="1285" t="s">
        <v>4227</v>
      </c>
      <c r="J8" s="1285" t="s">
        <v>30</v>
      </c>
      <c r="K8" s="1285" t="s">
        <v>100</v>
      </c>
      <c r="L8" s="1285" t="s">
        <v>4226</v>
      </c>
      <c r="M8" s="1285"/>
      <c r="N8" s="1285" t="s">
        <v>4226</v>
      </c>
      <c r="O8" s="1285"/>
      <c r="P8" s="1285"/>
      <c r="Q8" s="1285"/>
      <c r="R8" s="1285"/>
      <c r="S8" s="1285"/>
      <c r="T8" s="58" t="s">
        <v>4295</v>
      </c>
    </row>
    <row r="9" spans="1:20" ht="66.75" customHeight="1">
      <c r="A9" s="103" t="s">
        <v>2248</v>
      </c>
      <c r="B9" s="58" t="s">
        <v>894</v>
      </c>
      <c r="C9" s="58">
        <v>10</v>
      </c>
      <c r="D9" s="1285">
        <v>10</v>
      </c>
      <c r="E9" s="1285" t="s">
        <v>155</v>
      </c>
      <c r="F9" s="1285" t="s">
        <v>4226</v>
      </c>
      <c r="G9" s="1285" t="s">
        <v>4227</v>
      </c>
      <c r="H9" s="1285" t="s">
        <v>4226</v>
      </c>
      <c r="I9" s="1285" t="s">
        <v>4226</v>
      </c>
      <c r="J9" s="1285"/>
      <c r="K9" s="1285"/>
      <c r="L9" s="1285" t="s">
        <v>4226</v>
      </c>
      <c r="M9" s="1285"/>
      <c r="N9" s="1285" t="s">
        <v>4226</v>
      </c>
      <c r="O9" s="1285"/>
      <c r="P9" s="1285"/>
      <c r="Q9" s="1285"/>
      <c r="R9" s="1285"/>
      <c r="S9" s="1285"/>
      <c r="T9" s="58" t="s">
        <v>4296</v>
      </c>
    </row>
    <row r="10" spans="1:20" ht="65.25" customHeight="1">
      <c r="A10" s="103" t="s">
        <v>2249</v>
      </c>
      <c r="B10" s="58" t="s">
        <v>2263</v>
      </c>
      <c r="C10" s="58">
        <v>255</v>
      </c>
      <c r="D10" s="1285">
        <v>1</v>
      </c>
      <c r="E10" s="1285" t="s">
        <v>155</v>
      </c>
      <c r="F10" s="1285" t="s">
        <v>4226</v>
      </c>
      <c r="G10" s="1285" t="s">
        <v>4227</v>
      </c>
      <c r="H10" s="1285" t="s">
        <v>4226</v>
      </c>
      <c r="I10" s="1285" t="s">
        <v>4226</v>
      </c>
      <c r="J10" s="1285"/>
      <c r="K10" s="1285"/>
      <c r="L10" s="1285" t="s">
        <v>4226</v>
      </c>
      <c r="M10" s="1285"/>
      <c r="N10" s="1285" t="s">
        <v>4226</v>
      </c>
      <c r="O10" s="1285"/>
      <c r="P10" s="1285"/>
      <c r="Q10" s="1285"/>
      <c r="R10" s="1285"/>
      <c r="S10" s="1285"/>
      <c r="T10" s="58" t="s">
        <v>4297</v>
      </c>
    </row>
    <row r="11" spans="1:20" ht="63.75" customHeight="1">
      <c r="A11" s="103" t="s">
        <v>2250</v>
      </c>
      <c r="B11" s="58" t="s">
        <v>2263</v>
      </c>
      <c r="C11" s="58">
        <v>255</v>
      </c>
      <c r="D11" s="1285">
        <v>1</v>
      </c>
      <c r="E11" s="1285" t="s">
        <v>155</v>
      </c>
      <c r="F11" s="1285" t="s">
        <v>4226</v>
      </c>
      <c r="G11" s="1285" t="s">
        <v>4227</v>
      </c>
      <c r="H11" s="1285" t="s">
        <v>4226</v>
      </c>
      <c r="I11" s="1285" t="s">
        <v>4226</v>
      </c>
      <c r="J11" s="1285"/>
      <c r="K11" s="1285"/>
      <c r="L11" s="1285" t="s">
        <v>4226</v>
      </c>
      <c r="M11" s="58"/>
      <c r="N11" s="1285" t="s">
        <v>4226</v>
      </c>
      <c r="O11" s="58"/>
      <c r="P11" s="1285"/>
      <c r="Q11" s="58"/>
      <c r="R11" s="1285"/>
      <c r="S11" s="58"/>
      <c r="T11" s="58" t="s">
        <v>4298</v>
      </c>
    </row>
    <row r="12" spans="1:20" ht="70.5" customHeight="1">
      <c r="A12" s="103" t="s">
        <v>2268</v>
      </c>
      <c r="B12" s="58" t="s">
        <v>2263</v>
      </c>
      <c r="C12" s="58">
        <v>255</v>
      </c>
      <c r="D12" s="1285">
        <v>1</v>
      </c>
      <c r="E12" s="1285" t="s">
        <v>155</v>
      </c>
      <c r="F12" s="1285" t="s">
        <v>4226</v>
      </c>
      <c r="G12" s="1285" t="s">
        <v>4227</v>
      </c>
      <c r="H12" s="1285" t="s">
        <v>4226</v>
      </c>
      <c r="I12" s="1285" t="s">
        <v>4226</v>
      </c>
      <c r="J12" s="1285"/>
      <c r="K12" s="1285"/>
      <c r="L12" s="1285" t="s">
        <v>4226</v>
      </c>
      <c r="M12" s="58"/>
      <c r="N12" s="1285" t="s">
        <v>4226</v>
      </c>
      <c r="O12" s="58"/>
      <c r="P12" s="1285"/>
      <c r="Q12" s="58"/>
      <c r="R12" s="1285"/>
      <c r="S12" s="58"/>
      <c r="T12" s="58" t="s">
        <v>4299</v>
      </c>
    </row>
    <row r="13" spans="1:20" ht="39.75" customHeight="1">
      <c r="A13" s="103" t="s">
        <v>2271</v>
      </c>
      <c r="B13" s="58" t="s">
        <v>894</v>
      </c>
      <c r="C13" s="58">
        <v>10</v>
      </c>
      <c r="D13" s="1285">
        <v>10</v>
      </c>
      <c r="E13" s="1285" t="s">
        <v>155</v>
      </c>
      <c r="F13" s="1285" t="s">
        <v>4226</v>
      </c>
      <c r="G13" s="1285" t="s">
        <v>4227</v>
      </c>
      <c r="H13" s="1285" t="s">
        <v>4226</v>
      </c>
      <c r="I13" s="1285" t="s">
        <v>4226</v>
      </c>
      <c r="J13" s="1285"/>
      <c r="K13" s="1285"/>
      <c r="L13" s="1285" t="s">
        <v>4226</v>
      </c>
      <c r="M13" s="58"/>
      <c r="N13" s="1285" t="s">
        <v>4226</v>
      </c>
      <c r="O13" s="58"/>
      <c r="P13" s="1285"/>
      <c r="Q13" s="58"/>
      <c r="R13" s="1285"/>
      <c r="S13" s="58"/>
      <c r="T13" s="58" t="s">
        <v>4300</v>
      </c>
    </row>
    <row r="14" spans="1:20">
      <c r="A14" s="103" t="s">
        <v>2273</v>
      </c>
      <c r="B14" s="58" t="s">
        <v>894</v>
      </c>
      <c r="C14" s="58">
        <v>10</v>
      </c>
      <c r="D14" s="58">
        <v>10</v>
      </c>
      <c r="E14" s="58" t="s">
        <v>155</v>
      </c>
      <c r="F14" s="58" t="s">
        <v>4226</v>
      </c>
      <c r="G14" s="58" t="s">
        <v>4227</v>
      </c>
      <c r="H14" s="58" t="s">
        <v>4226</v>
      </c>
      <c r="I14" s="58" t="s">
        <v>4226</v>
      </c>
      <c r="J14" s="58"/>
      <c r="K14" s="58"/>
      <c r="L14" s="58" t="s">
        <v>4226</v>
      </c>
      <c r="M14" s="58"/>
      <c r="N14" s="58" t="s">
        <v>4226</v>
      </c>
      <c r="O14" s="58"/>
      <c r="P14" s="58"/>
      <c r="Q14" s="58"/>
      <c r="R14" s="58"/>
      <c r="S14" s="58"/>
      <c r="T14" s="58" t="s">
        <v>4301</v>
      </c>
    </row>
  </sheetData>
  <mergeCells count="18">
    <mergeCell ref="N5:O5"/>
    <mergeCell ref="P5:R5"/>
    <mergeCell ref="A1:E1"/>
    <mergeCell ref="B2:E2"/>
    <mergeCell ref="B3:E3"/>
    <mergeCell ref="A4:T4"/>
    <mergeCell ref="A5:A6"/>
    <mergeCell ref="B5:B6"/>
    <mergeCell ref="C5:C6"/>
    <mergeCell ref="D5:D6"/>
    <mergeCell ref="E5:E6"/>
    <mergeCell ref="F5:F6"/>
    <mergeCell ref="S5:S6"/>
    <mergeCell ref="T5:T6"/>
    <mergeCell ref="G5:G6"/>
    <mergeCell ref="H5:H6"/>
    <mergeCell ref="I5:K5"/>
    <mergeCell ref="L5:M5"/>
  </mergeCells>
  <hyperlinks>
    <hyperlink ref="A1" location="Clases!A1" display="&lt;-Volver al inicio" xr:uid="{150A0D0F-E9C3-4701-B7BB-5DFECF37FD81}"/>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CB4FEF07-E2DC-4AA6-8466-EEBE91B50872}">
          <x14:formula1>
            <xm:f>'Valores '!$A$1:$A$19</xm:f>
          </x14:formula1>
          <xm:sqref>B7:B14</xm:sqref>
        </x14:dataValidation>
      </x14:dataValidations>
    </ext>
  </extLst>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9463-C2D8-444F-A8A1-58C64E22689B}">
  <sheetPr>
    <tabColor rgb="FF92D050"/>
  </sheetPr>
  <dimension ref="A1:T9"/>
  <sheetViews>
    <sheetView workbookViewId="0">
      <selection activeCell="A12" sqref="A12"/>
    </sheetView>
  </sheetViews>
  <sheetFormatPr defaultRowHeight="15"/>
  <cols>
    <col min="1" max="1" width="15.140625" customWidth="1"/>
    <col min="2" max="3" width="13.7109375" customWidth="1"/>
    <col min="4" max="4" width="26" customWidth="1"/>
    <col min="5" max="5" width="36.5703125" customWidth="1"/>
    <col min="6" max="6" width="18" customWidth="1"/>
    <col min="7" max="7" width="15.28515625" bestFit="1" customWidth="1"/>
    <col min="8" max="8" width="20.5703125" customWidth="1"/>
    <col min="9" max="9" width="17.42578125" customWidth="1"/>
    <col min="10" max="10" width="10.7109375" customWidth="1"/>
    <col min="11" max="11" width="13.28515625" customWidth="1"/>
    <col min="12" max="12" width="15" customWidth="1"/>
    <col min="13" max="13" width="11.85546875" customWidth="1"/>
    <col min="14" max="14" width="14.140625" customWidth="1"/>
    <col min="15" max="15" width="12.42578125" customWidth="1"/>
    <col min="16" max="16" width="13.28515625" customWidth="1"/>
    <col min="17" max="17" width="10.5703125" customWidth="1"/>
    <col min="18" max="18" width="11.28515625" customWidth="1"/>
    <col min="19" max="19" width="12.85546875" customWidth="1"/>
    <col min="20" max="20" width="21.42578125" customWidth="1"/>
  </cols>
  <sheetData>
    <row r="1" spans="1:20">
      <c r="A1" s="2754" t="s">
        <v>3113</v>
      </c>
      <c r="B1" s="2754"/>
      <c r="C1" s="2754"/>
      <c r="D1" s="2754"/>
      <c r="E1" s="2754"/>
      <c r="F1" s="723"/>
      <c r="G1" s="723"/>
      <c r="H1" s="723"/>
      <c r="I1" s="723"/>
      <c r="J1" s="723"/>
      <c r="K1" s="723"/>
      <c r="L1" s="723"/>
      <c r="M1" s="723"/>
      <c r="N1" s="723"/>
      <c r="O1" s="723"/>
      <c r="P1" s="723"/>
      <c r="Q1" s="723"/>
      <c r="R1" s="723"/>
      <c r="S1" s="723"/>
      <c r="T1" s="723"/>
    </row>
    <row r="2" spans="1:20">
      <c r="A2" s="724" t="s">
        <v>448</v>
      </c>
      <c r="B2" s="2907" t="str">
        <f>Clases!A21</f>
        <v>Motivo</v>
      </c>
      <c r="C2" s="2908"/>
      <c r="D2" s="2908"/>
      <c r="E2" s="2909"/>
      <c r="F2" s="723"/>
      <c r="G2" s="723"/>
      <c r="H2" s="723"/>
      <c r="I2" s="723"/>
      <c r="J2" s="723"/>
      <c r="K2" s="723"/>
      <c r="L2" s="723"/>
      <c r="M2" s="723"/>
      <c r="N2" s="723"/>
      <c r="O2" s="723"/>
      <c r="P2" s="723"/>
      <c r="Q2" s="723"/>
      <c r="R2" s="723"/>
      <c r="S2" s="723"/>
      <c r="T2" s="723"/>
    </row>
    <row r="3" spans="1:20">
      <c r="A3" s="725" t="s">
        <v>62</v>
      </c>
      <c r="B3" s="2910" t="str">
        <f>Clases!C21</f>
        <v>Clase que representa una razón específica para realizar un reclamo.</v>
      </c>
      <c r="C3" s="2911"/>
      <c r="D3" s="2911"/>
      <c r="E3" s="2912"/>
      <c r="F3" s="723"/>
      <c r="G3" s="723"/>
      <c r="H3" s="723"/>
      <c r="I3" s="723"/>
      <c r="J3" s="723"/>
      <c r="K3" s="723"/>
      <c r="L3" s="723"/>
      <c r="M3" s="723"/>
      <c r="N3" s="723"/>
      <c r="O3" s="723"/>
      <c r="P3" s="723"/>
      <c r="Q3" s="723"/>
      <c r="R3" s="723"/>
      <c r="S3" s="723"/>
      <c r="T3" s="723"/>
    </row>
    <row r="4" spans="1:20">
      <c r="A4" s="2913" t="s">
        <v>170</v>
      </c>
      <c r="B4" s="2914"/>
      <c r="C4" s="2914"/>
      <c r="D4" s="2914"/>
      <c r="E4" s="2914"/>
      <c r="F4" s="2914"/>
      <c r="G4" s="2914"/>
      <c r="H4" s="2914"/>
      <c r="I4" s="2914"/>
      <c r="J4" s="2914"/>
      <c r="K4" s="2914"/>
      <c r="L4" s="2914"/>
      <c r="M4" s="2914"/>
      <c r="N4" s="2914"/>
      <c r="O4" s="2914"/>
      <c r="P4" s="2914"/>
      <c r="Q4" s="2914"/>
      <c r="R4" s="2914"/>
      <c r="S4" s="2914"/>
      <c r="T4" s="2915"/>
    </row>
    <row r="5" spans="1:20" ht="15" customHeight="1">
      <c r="A5" s="2916" t="s">
        <v>2</v>
      </c>
      <c r="B5" s="2917" t="s">
        <v>178</v>
      </c>
      <c r="C5" s="2917" t="s">
        <v>4206</v>
      </c>
      <c r="D5" s="2917" t="s">
        <v>4207</v>
      </c>
      <c r="E5" s="2917" t="s">
        <v>4208</v>
      </c>
      <c r="F5" s="2917" t="s">
        <v>4209</v>
      </c>
      <c r="G5" s="2917" t="s">
        <v>4210</v>
      </c>
      <c r="H5" s="2763" t="s">
        <v>4211</v>
      </c>
      <c r="I5" s="2918" t="s">
        <v>4212</v>
      </c>
      <c r="J5" s="2919"/>
      <c r="K5" s="2920"/>
      <c r="L5" s="2918" t="s">
        <v>4213</v>
      </c>
      <c r="M5" s="2920"/>
      <c r="N5" s="2918" t="s">
        <v>4214</v>
      </c>
      <c r="O5" s="2920"/>
      <c r="P5" s="2918" t="s">
        <v>4215</v>
      </c>
      <c r="Q5" s="2919"/>
      <c r="R5" s="2920"/>
      <c r="S5" s="2917" t="s">
        <v>4216</v>
      </c>
      <c r="T5" s="2921" t="s">
        <v>4217</v>
      </c>
    </row>
    <row r="6" spans="1:20" ht="15" customHeight="1">
      <c r="A6" s="2925"/>
      <c r="B6" s="2923"/>
      <c r="C6" s="2923"/>
      <c r="D6" s="2923"/>
      <c r="E6" s="2923"/>
      <c r="F6" s="2923"/>
      <c r="G6" s="2923"/>
      <c r="H6" s="2764"/>
      <c r="I6" s="1287" t="s">
        <v>4218</v>
      </c>
      <c r="J6" s="1287" t="s">
        <v>448</v>
      </c>
      <c r="K6" s="1287" t="s">
        <v>4219</v>
      </c>
      <c r="L6" s="1286" t="s">
        <v>4220</v>
      </c>
      <c r="M6" s="1286" t="s">
        <v>4221</v>
      </c>
      <c r="N6" s="1286" t="s">
        <v>4222</v>
      </c>
      <c r="O6" s="1286" t="s">
        <v>4223</v>
      </c>
      <c r="P6" s="1286" t="s">
        <v>4224</v>
      </c>
      <c r="Q6" s="1286" t="s">
        <v>2231</v>
      </c>
      <c r="R6" s="1286" t="s">
        <v>4225</v>
      </c>
      <c r="S6" s="2923"/>
      <c r="T6" s="2924"/>
    </row>
    <row r="7" spans="1:20" ht="57.75">
      <c r="A7" s="103" t="s">
        <v>100</v>
      </c>
      <c r="B7" s="58" t="s">
        <v>154</v>
      </c>
      <c r="C7" s="58">
        <v>36</v>
      </c>
      <c r="D7" s="58">
        <v>36</v>
      </c>
      <c r="E7" s="58" t="s">
        <v>155</v>
      </c>
      <c r="F7" s="58" t="s">
        <v>4226</v>
      </c>
      <c r="G7" s="58" t="s">
        <v>4227</v>
      </c>
      <c r="H7" s="58" t="s">
        <v>4227</v>
      </c>
      <c r="I7" s="58" t="s">
        <v>4226</v>
      </c>
      <c r="J7" s="58"/>
      <c r="K7" s="58"/>
      <c r="L7" s="58" t="s">
        <v>4226</v>
      </c>
      <c r="M7" s="58"/>
      <c r="N7" s="58" t="s">
        <v>4226</v>
      </c>
      <c r="O7" s="58"/>
      <c r="P7" s="58" t="s">
        <v>4226</v>
      </c>
      <c r="Q7" s="58"/>
      <c r="R7" s="58"/>
      <c r="S7" s="58"/>
      <c r="T7" s="58" t="s">
        <v>4302</v>
      </c>
    </row>
    <row r="8" spans="1:20" ht="57.75">
      <c r="A8" s="103" t="s">
        <v>1821</v>
      </c>
      <c r="B8" s="58" t="s">
        <v>154</v>
      </c>
      <c r="C8" s="58">
        <v>500</v>
      </c>
      <c r="D8" s="58">
        <v>5</v>
      </c>
      <c r="E8" s="58" t="s">
        <v>155</v>
      </c>
      <c r="F8" s="58" t="s">
        <v>4226</v>
      </c>
      <c r="G8" s="58" t="s">
        <v>4227</v>
      </c>
      <c r="H8" s="58" t="s">
        <v>4226</v>
      </c>
      <c r="I8" s="58" t="s">
        <v>4226</v>
      </c>
      <c r="J8" s="58"/>
      <c r="K8" s="58"/>
      <c r="L8" s="58" t="s">
        <v>4226</v>
      </c>
      <c r="M8" s="58"/>
      <c r="N8" s="58" t="s">
        <v>4226</v>
      </c>
      <c r="O8" s="58"/>
      <c r="P8" s="58" t="s">
        <v>4226</v>
      </c>
      <c r="Q8" s="58"/>
      <c r="R8" s="58"/>
      <c r="S8" s="58"/>
      <c r="T8" s="58" t="s">
        <v>1824</v>
      </c>
    </row>
    <row r="9" spans="1:20" ht="43.5">
      <c r="A9" s="103" t="s">
        <v>1825</v>
      </c>
      <c r="B9" s="58" t="s">
        <v>154</v>
      </c>
      <c r="C9" s="58">
        <v>50</v>
      </c>
      <c r="D9" s="58">
        <v>50</v>
      </c>
      <c r="E9" s="58" t="s">
        <v>155</v>
      </c>
      <c r="F9" s="58" t="s">
        <v>4226</v>
      </c>
      <c r="G9" s="58" t="s">
        <v>4227</v>
      </c>
      <c r="H9" s="58" t="s">
        <v>4226</v>
      </c>
      <c r="I9" s="58" t="s">
        <v>4226</v>
      </c>
      <c r="J9" s="58"/>
      <c r="K9" s="58"/>
      <c r="L9" s="58" t="s">
        <v>4226</v>
      </c>
      <c r="M9" s="58"/>
      <c r="N9" s="58" t="s">
        <v>4226</v>
      </c>
      <c r="O9" s="58"/>
      <c r="P9" s="58" t="s">
        <v>4226</v>
      </c>
      <c r="Q9" s="58"/>
      <c r="R9" s="58"/>
      <c r="S9" s="58"/>
      <c r="T9" s="58" t="s">
        <v>4303</v>
      </c>
    </row>
  </sheetData>
  <mergeCells count="18">
    <mergeCell ref="P5:R5"/>
    <mergeCell ref="A1:E1"/>
    <mergeCell ref="B2:E2"/>
    <mergeCell ref="B3:E3"/>
    <mergeCell ref="A4:T4"/>
    <mergeCell ref="A5:A6"/>
    <mergeCell ref="B5:B6"/>
    <mergeCell ref="C5:C6"/>
    <mergeCell ref="D5:D6"/>
    <mergeCell ref="E5:E6"/>
    <mergeCell ref="F5:F6"/>
    <mergeCell ref="S5:S6"/>
    <mergeCell ref="T5:T6"/>
    <mergeCell ref="G5:G6"/>
    <mergeCell ref="H5:H6"/>
    <mergeCell ref="I5:K5"/>
    <mergeCell ref="L5:M5"/>
    <mergeCell ref="N5:O5"/>
  </mergeCells>
  <hyperlinks>
    <hyperlink ref="A1" location="Clases!A1" display="&lt;-Volver al inicio" xr:uid="{06F8841B-94D0-4CE1-814B-986F12F0F3EB}"/>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722EF253-4610-4958-B9CD-D91C02D08638}">
          <x14:formula1>
            <xm:f>'Valores '!$A$1:$A$19</xm:f>
          </x14:formula1>
          <xm:sqref>B7:B9</xm:sqref>
        </x14:dataValidation>
      </x14:dataValidations>
    </ext>
  </extLst>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A3E5C-FC67-4BE8-9F95-BD9FC0353680}">
  <sheetPr>
    <tabColor rgb="FF92D050"/>
  </sheetPr>
  <dimension ref="A1:T11"/>
  <sheetViews>
    <sheetView workbookViewId="0">
      <selection activeCell="B7" sqref="B7"/>
    </sheetView>
  </sheetViews>
  <sheetFormatPr defaultRowHeight="15"/>
  <cols>
    <col min="2" max="2" width="13.28515625" customWidth="1"/>
    <col min="4" max="4" width="29.7109375" customWidth="1"/>
    <col min="5" max="5" width="27.5703125" customWidth="1"/>
    <col min="6" max="6" width="20" customWidth="1"/>
    <col min="7" max="7" width="21" customWidth="1"/>
    <col min="8" max="8" width="12.28515625" customWidth="1"/>
    <col min="9" max="9" width="17.7109375" customWidth="1"/>
    <col min="20" max="20" width="20.7109375" customWidth="1"/>
  </cols>
  <sheetData>
    <row r="1" spans="1:20">
      <c r="A1" s="2754" t="s">
        <v>3113</v>
      </c>
      <c r="B1" s="2754"/>
      <c r="C1" s="2754"/>
      <c r="D1" s="2754"/>
      <c r="E1" s="2754"/>
      <c r="F1" s="723"/>
      <c r="G1" s="723"/>
      <c r="H1" s="723"/>
      <c r="I1" s="723"/>
      <c r="J1" s="723"/>
      <c r="K1" s="723"/>
      <c r="L1" s="723"/>
      <c r="M1" s="723"/>
      <c r="N1" s="723"/>
      <c r="O1" s="723"/>
      <c r="P1" s="723"/>
      <c r="Q1" s="723"/>
      <c r="R1" s="723"/>
      <c r="S1" s="723"/>
      <c r="T1" s="723"/>
    </row>
    <row r="2" spans="1:20">
      <c r="A2" s="724" t="s">
        <v>448</v>
      </c>
      <c r="B2" s="2907" t="str">
        <f>Clases!A22</f>
        <v>InfoReclamoMotivo</v>
      </c>
      <c r="C2" s="2908"/>
      <c r="D2" s="2908"/>
      <c r="E2" s="2909"/>
      <c r="F2" s="723"/>
      <c r="G2" s="723"/>
      <c r="H2" s="723"/>
      <c r="I2" s="723"/>
      <c r="J2" s="723"/>
      <c r="K2" s="723"/>
      <c r="L2" s="723"/>
      <c r="M2" s="723"/>
      <c r="N2" s="723"/>
      <c r="O2" s="723"/>
      <c r="P2" s="723"/>
      <c r="Q2" s="723"/>
      <c r="R2" s="723"/>
      <c r="S2" s="723"/>
      <c r="T2" s="723"/>
    </row>
    <row r="3" spans="1:20">
      <c r="A3" s="725" t="s">
        <v>62</v>
      </c>
      <c r="B3" s="2910" t="str">
        <f>Clases!C22</f>
        <v>Clase que relaciona un reclamo con un motivo específico.</v>
      </c>
      <c r="C3" s="2911"/>
      <c r="D3" s="2911"/>
      <c r="E3" s="2912"/>
      <c r="F3" s="723"/>
      <c r="G3" s="723"/>
      <c r="H3" s="723"/>
      <c r="I3" s="723"/>
      <c r="J3" s="723"/>
      <c r="K3" s="723"/>
      <c r="L3" s="723"/>
      <c r="M3" s="723"/>
      <c r="N3" s="723"/>
      <c r="O3" s="723"/>
      <c r="P3" s="723"/>
      <c r="Q3" s="723"/>
      <c r="R3" s="723"/>
      <c r="S3" s="723"/>
      <c r="T3" s="723"/>
    </row>
    <row r="4" spans="1:20">
      <c r="A4" s="2913" t="s">
        <v>170</v>
      </c>
      <c r="B4" s="2914"/>
      <c r="C4" s="2914"/>
      <c r="D4" s="2914"/>
      <c r="E4" s="2914"/>
      <c r="F4" s="2914"/>
      <c r="G4" s="2914"/>
      <c r="H4" s="2914"/>
      <c r="I4" s="2914"/>
      <c r="J4" s="2914"/>
      <c r="K4" s="2914"/>
      <c r="L4" s="2914"/>
      <c r="M4" s="2914"/>
      <c r="N4" s="2914"/>
      <c r="O4" s="2914"/>
      <c r="P4" s="2914"/>
      <c r="Q4" s="2914"/>
      <c r="R4" s="2914"/>
      <c r="S4" s="2914"/>
      <c r="T4" s="2915"/>
    </row>
    <row r="5" spans="1:20" ht="15" customHeight="1">
      <c r="A5" s="2916" t="s">
        <v>2</v>
      </c>
      <c r="B5" s="2917" t="s">
        <v>178</v>
      </c>
      <c r="C5" s="2917" t="s">
        <v>4206</v>
      </c>
      <c r="D5" s="2917" t="s">
        <v>4207</v>
      </c>
      <c r="E5" s="2917" t="s">
        <v>4208</v>
      </c>
      <c r="F5" s="2917" t="s">
        <v>4209</v>
      </c>
      <c r="G5" s="2917" t="s">
        <v>4210</v>
      </c>
      <c r="H5" s="2763" t="s">
        <v>4211</v>
      </c>
      <c r="I5" s="2918" t="s">
        <v>4212</v>
      </c>
      <c r="J5" s="2919"/>
      <c r="K5" s="2920"/>
      <c r="L5" s="2918" t="s">
        <v>4213</v>
      </c>
      <c r="M5" s="2920"/>
      <c r="N5" s="2918" t="s">
        <v>4214</v>
      </c>
      <c r="O5" s="2920"/>
      <c r="P5" s="2918" t="s">
        <v>4215</v>
      </c>
      <c r="Q5" s="2919"/>
      <c r="R5" s="2920"/>
      <c r="S5" s="2917" t="s">
        <v>4216</v>
      </c>
      <c r="T5" s="2921" t="s">
        <v>4217</v>
      </c>
    </row>
    <row r="6" spans="1:20" ht="15" customHeight="1">
      <c r="A6" s="2922"/>
      <c r="B6" s="2923"/>
      <c r="C6" s="2923"/>
      <c r="D6" s="2923"/>
      <c r="E6" s="2923"/>
      <c r="F6" s="2923"/>
      <c r="G6" s="2923"/>
      <c r="H6" s="2764"/>
      <c r="I6" s="1287" t="s">
        <v>4218</v>
      </c>
      <c r="J6" s="1287" t="s">
        <v>448</v>
      </c>
      <c r="K6" s="1287" t="s">
        <v>4219</v>
      </c>
      <c r="L6" s="1286" t="s">
        <v>4220</v>
      </c>
      <c r="M6" s="1286" t="s">
        <v>4221</v>
      </c>
      <c r="N6" s="1286" t="s">
        <v>4222</v>
      </c>
      <c r="O6" s="1286" t="s">
        <v>4223</v>
      </c>
      <c r="P6" s="1286" t="s">
        <v>4224</v>
      </c>
      <c r="Q6" s="1286" t="s">
        <v>2231</v>
      </c>
      <c r="R6" s="1286" t="s">
        <v>4225</v>
      </c>
      <c r="S6" s="2923"/>
      <c r="T6" s="2924"/>
    </row>
    <row r="7" spans="1:20" ht="72.75">
      <c r="A7" s="58" t="s">
        <v>576</v>
      </c>
      <c r="B7" s="58" t="s">
        <v>154</v>
      </c>
      <c r="C7" s="58">
        <v>36</v>
      </c>
      <c r="D7" s="58">
        <v>36</v>
      </c>
      <c r="E7" s="58" t="s">
        <v>155</v>
      </c>
      <c r="F7" s="58" t="s">
        <v>4226</v>
      </c>
      <c r="G7" s="58" t="s">
        <v>159</v>
      </c>
      <c r="H7" s="58" t="s">
        <v>4227</v>
      </c>
      <c r="I7" s="58" t="s">
        <v>4226</v>
      </c>
      <c r="J7" s="58"/>
      <c r="K7" s="58"/>
      <c r="L7" s="58" t="s">
        <v>4226</v>
      </c>
      <c r="M7" s="58"/>
      <c r="N7" s="58" t="s">
        <v>4226</v>
      </c>
      <c r="O7" s="58"/>
      <c r="P7" s="58" t="s">
        <v>4226</v>
      </c>
      <c r="Q7" s="58"/>
      <c r="R7" s="58"/>
      <c r="S7" s="58"/>
      <c r="T7" s="58" t="s">
        <v>4304</v>
      </c>
    </row>
    <row r="8" spans="1:20" ht="29.25">
      <c r="A8" s="1302" t="s">
        <v>1737</v>
      </c>
      <c r="B8" s="58" t="s">
        <v>154</v>
      </c>
      <c r="C8" s="58">
        <v>36</v>
      </c>
      <c r="D8" s="58">
        <v>36</v>
      </c>
      <c r="E8" s="58" t="s">
        <v>155</v>
      </c>
      <c r="F8" s="58" t="s">
        <v>4226</v>
      </c>
      <c r="G8" s="58" t="s">
        <v>1053</v>
      </c>
      <c r="H8" s="58" t="s">
        <v>4226</v>
      </c>
      <c r="I8" s="58" t="s">
        <v>4227</v>
      </c>
      <c r="J8" s="58" t="s">
        <v>40</v>
      </c>
      <c r="K8" s="58" t="s">
        <v>100</v>
      </c>
      <c r="L8" s="58" t="s">
        <v>4226</v>
      </c>
      <c r="M8" s="58"/>
      <c r="N8" s="58" t="s">
        <v>4226</v>
      </c>
      <c r="O8" s="58"/>
      <c r="P8" s="58" t="s">
        <v>4226</v>
      </c>
      <c r="Q8" s="58"/>
      <c r="R8" s="58"/>
      <c r="S8" s="58"/>
      <c r="T8" s="58" t="s">
        <v>4305</v>
      </c>
    </row>
    <row r="9" spans="1:20" ht="43.5">
      <c r="A9" s="1302" t="s">
        <v>1738</v>
      </c>
      <c r="B9" s="58" t="s">
        <v>154</v>
      </c>
      <c r="C9" s="58">
        <v>36</v>
      </c>
      <c r="D9" s="58">
        <v>36</v>
      </c>
      <c r="E9" s="58" t="s">
        <v>155</v>
      </c>
      <c r="F9" s="58" t="s">
        <v>4226</v>
      </c>
      <c r="G9" s="58" t="s">
        <v>1053</v>
      </c>
      <c r="H9" s="58" t="s">
        <v>4226</v>
      </c>
      <c r="I9" s="58" t="s">
        <v>4227</v>
      </c>
      <c r="J9" s="58" t="s">
        <v>30</v>
      </c>
      <c r="K9" s="58" t="s">
        <v>100</v>
      </c>
      <c r="L9" s="58" t="s">
        <v>4226</v>
      </c>
      <c r="M9" s="58"/>
      <c r="N9" s="58" t="s">
        <v>4226</v>
      </c>
      <c r="O9" s="58"/>
      <c r="P9" s="58" t="s">
        <v>4226</v>
      </c>
      <c r="Q9" s="58"/>
      <c r="R9" s="58"/>
      <c r="S9" s="58"/>
      <c r="T9" s="58" t="s">
        <v>4306</v>
      </c>
    </row>
    <row r="10" spans="1:20" ht="29.25">
      <c r="A10" s="58" t="s">
        <v>1739</v>
      </c>
      <c r="B10" s="58" t="s">
        <v>201</v>
      </c>
      <c r="C10" s="58" t="s">
        <v>155</v>
      </c>
      <c r="D10" s="58" t="s">
        <v>155</v>
      </c>
      <c r="E10" s="58" t="s">
        <v>155</v>
      </c>
      <c r="F10" s="58" t="s">
        <v>4226</v>
      </c>
      <c r="G10" s="58" t="s">
        <v>1053</v>
      </c>
      <c r="H10" s="58" t="s">
        <v>4226</v>
      </c>
      <c r="I10" s="58" t="s">
        <v>4226</v>
      </c>
      <c r="J10" s="58"/>
      <c r="K10" s="58"/>
      <c r="L10" s="58" t="s">
        <v>4226</v>
      </c>
      <c r="M10" s="58"/>
      <c r="N10" s="58" t="s">
        <v>4226</v>
      </c>
      <c r="O10" s="58"/>
      <c r="P10" s="58" t="s">
        <v>4226</v>
      </c>
      <c r="Q10" s="58"/>
      <c r="R10" s="58"/>
      <c r="S10" s="58"/>
      <c r="T10" s="58" t="s">
        <v>4307</v>
      </c>
    </row>
    <row r="11" spans="1:20" ht="29.25">
      <c r="A11" s="58" t="s">
        <v>1740</v>
      </c>
      <c r="B11" s="58" t="s">
        <v>312</v>
      </c>
      <c r="C11" s="58">
        <v>20</v>
      </c>
      <c r="D11" s="58">
        <v>4</v>
      </c>
      <c r="E11" s="58" t="s">
        <v>155</v>
      </c>
      <c r="F11" s="58" t="s">
        <v>4226</v>
      </c>
      <c r="G11" s="58" t="s">
        <v>1053</v>
      </c>
      <c r="H11" s="58" t="s">
        <v>4226</v>
      </c>
      <c r="I11" s="58" t="s">
        <v>4226</v>
      </c>
      <c r="J11" s="58"/>
      <c r="K11" s="58"/>
      <c r="L11" s="58" t="s">
        <v>4226</v>
      </c>
      <c r="M11" s="58"/>
      <c r="N11" s="58" t="s">
        <v>4226</v>
      </c>
      <c r="O11" s="58"/>
      <c r="P11" s="58" t="s">
        <v>4226</v>
      </c>
      <c r="Q11" s="58"/>
      <c r="R11" s="58"/>
      <c r="S11" s="58"/>
      <c r="T11" s="58" t="s">
        <v>4308</v>
      </c>
    </row>
  </sheetData>
  <mergeCells count="18">
    <mergeCell ref="H5:H6"/>
    <mergeCell ref="I5:K5"/>
    <mergeCell ref="L5:M5"/>
    <mergeCell ref="N5:O5"/>
    <mergeCell ref="P5:R5"/>
    <mergeCell ref="A1:E1"/>
    <mergeCell ref="B2:E2"/>
    <mergeCell ref="B3:E3"/>
    <mergeCell ref="A4:T4"/>
    <mergeCell ref="A5:A6"/>
    <mergeCell ref="B5:B6"/>
    <mergeCell ref="C5:C6"/>
    <mergeCell ref="D5:D6"/>
    <mergeCell ref="E5:E6"/>
    <mergeCell ref="F5:F6"/>
    <mergeCell ref="S5:S6"/>
    <mergeCell ref="T5:T6"/>
    <mergeCell ref="G5:G6"/>
  </mergeCells>
  <hyperlinks>
    <hyperlink ref="A1" location="Clases!A1" display="&lt;-Volver al inicio" xr:uid="{A31E204D-DED4-4646-978B-AE62001906A2}"/>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3FD8A447-8F41-4ACE-B129-4B0240DE908D}">
          <x14:formula1>
            <xm:f>'Valores '!$A$1:$A$19</xm:f>
          </x14:formula1>
          <xm:sqref>B11 B7:B9</xm:sqref>
        </x14:dataValidation>
        <x14:dataValidation type="list" allowBlank="1" showInputMessage="1" showErrorMessage="1" xr:uid="{3D796B36-6199-4540-8E92-43E15104DEAD}">
          <x14:formula1>
            <xm:f>'Valores '!$D$2:$D$3</xm:f>
          </x14:formula1>
          <xm:sqref>G7:G11</xm:sqref>
        </x14:dataValidation>
      </x14:dataValidations>
    </ext>
  </extLst>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9544C2-C100-4E1B-9AC6-337163739D63}">
  <sheetPr>
    <tabColor rgb="FF92D050"/>
  </sheetPr>
  <dimension ref="A1:T10"/>
  <sheetViews>
    <sheetView topLeftCell="A6" workbookViewId="0">
      <selection activeCell="B7" sqref="B7"/>
    </sheetView>
  </sheetViews>
  <sheetFormatPr defaultRowHeight="15"/>
  <cols>
    <col min="1" max="1" width="15.140625" customWidth="1"/>
    <col min="2" max="2" width="13.5703125" customWidth="1"/>
    <col min="3" max="3" width="9" bestFit="1" customWidth="1"/>
    <col min="4" max="4" width="26.7109375" customWidth="1"/>
    <col min="5" max="5" width="26.85546875" customWidth="1"/>
    <col min="6" max="6" width="19.140625" customWidth="1"/>
    <col min="7" max="7" width="14.140625" customWidth="1"/>
    <col min="8" max="8" width="19.7109375" customWidth="1"/>
    <col min="9" max="9" width="17" customWidth="1"/>
    <col min="12" max="12" width="15.42578125" customWidth="1"/>
    <col min="13" max="13" width="15" customWidth="1"/>
    <col min="14" max="14" width="13.85546875" customWidth="1"/>
    <col min="15" max="15" width="14.42578125" customWidth="1"/>
    <col min="16" max="16" width="12.42578125" customWidth="1"/>
    <col min="18" max="18" width="15" customWidth="1"/>
    <col min="20" max="20" width="26" customWidth="1"/>
  </cols>
  <sheetData>
    <row r="1" spans="1:20">
      <c r="A1" s="2777" t="s">
        <v>3113</v>
      </c>
      <c r="B1" s="2777"/>
    </row>
    <row r="2" spans="1:20">
      <c r="A2" s="724" t="s">
        <v>448</v>
      </c>
      <c r="B2" s="2907" t="str">
        <f>Clases!A23</f>
        <v>Ciudad</v>
      </c>
      <c r="C2" s="2908"/>
      <c r="D2" s="2908"/>
      <c r="E2" s="2909"/>
      <c r="F2" s="723"/>
      <c r="G2" s="723"/>
      <c r="H2" s="723"/>
      <c r="I2" s="723"/>
      <c r="J2" s="723"/>
      <c r="K2" s="723"/>
      <c r="L2" s="723"/>
      <c r="M2" s="723"/>
      <c r="N2" s="723"/>
      <c r="O2" s="723"/>
      <c r="P2" s="723"/>
      <c r="Q2" s="723"/>
      <c r="R2" s="723"/>
      <c r="S2" s="723"/>
      <c r="T2" s="723"/>
    </row>
    <row r="3" spans="1:20">
      <c r="A3" s="725" t="s">
        <v>62</v>
      </c>
      <c r="B3" s="2910" t="str">
        <f>Clases!C23</f>
        <v>Clase que representa una ciudad donde se realiza una compra.</v>
      </c>
      <c r="C3" s="2911"/>
      <c r="D3" s="2911"/>
      <c r="E3" s="2912"/>
      <c r="F3" s="723"/>
      <c r="G3" s="723"/>
      <c r="H3" s="723"/>
      <c r="I3" s="723"/>
      <c r="J3" s="723"/>
      <c r="K3" s="723"/>
      <c r="L3" s="723"/>
      <c r="M3" s="723"/>
      <c r="N3" s="723"/>
      <c r="O3" s="723"/>
      <c r="P3" s="723"/>
      <c r="Q3" s="723"/>
      <c r="R3" s="723"/>
      <c r="S3" s="723"/>
      <c r="T3" s="723"/>
    </row>
    <row r="4" spans="1:20">
      <c r="A4" s="2913" t="s">
        <v>170</v>
      </c>
      <c r="B4" s="2914"/>
      <c r="C4" s="2914"/>
      <c r="D4" s="2914"/>
      <c r="E4" s="2914"/>
      <c r="F4" s="2914"/>
      <c r="G4" s="2914"/>
      <c r="H4" s="2914"/>
      <c r="I4" s="2914"/>
      <c r="J4" s="2914"/>
      <c r="K4" s="2914"/>
      <c r="L4" s="2914"/>
      <c r="M4" s="2914"/>
      <c r="N4" s="2914"/>
      <c r="O4" s="2914"/>
      <c r="P4" s="2914"/>
      <c r="Q4" s="2914"/>
      <c r="R4" s="2914"/>
      <c r="S4" s="2914"/>
      <c r="T4" s="2915"/>
    </row>
    <row r="5" spans="1:20">
      <c r="A5" s="2916" t="s">
        <v>2</v>
      </c>
      <c r="B5" s="2917" t="s">
        <v>178</v>
      </c>
      <c r="C5" s="2917" t="s">
        <v>4206</v>
      </c>
      <c r="D5" s="2917" t="s">
        <v>4207</v>
      </c>
      <c r="E5" s="2917" t="s">
        <v>4208</v>
      </c>
      <c r="F5" s="2917" t="s">
        <v>4209</v>
      </c>
      <c r="G5" s="2917" t="s">
        <v>4210</v>
      </c>
      <c r="H5" s="2763" t="s">
        <v>4211</v>
      </c>
      <c r="I5" s="2918" t="s">
        <v>4212</v>
      </c>
      <c r="J5" s="2919"/>
      <c r="K5" s="2920"/>
      <c r="L5" s="2918" t="s">
        <v>4213</v>
      </c>
      <c r="M5" s="2920"/>
      <c r="N5" s="2918" t="s">
        <v>4214</v>
      </c>
      <c r="O5" s="2920"/>
      <c r="P5" s="2918" t="s">
        <v>4215</v>
      </c>
      <c r="Q5" s="2919"/>
      <c r="R5" s="2920"/>
      <c r="S5" s="2917" t="s">
        <v>4216</v>
      </c>
      <c r="T5" s="2921" t="s">
        <v>4217</v>
      </c>
    </row>
    <row r="6" spans="1:20" ht="106.5">
      <c r="A6" s="2922"/>
      <c r="B6" s="2923"/>
      <c r="C6" s="2923"/>
      <c r="D6" s="2923"/>
      <c r="E6" s="2923"/>
      <c r="F6" s="2923"/>
      <c r="G6" s="2923"/>
      <c r="H6" s="2764"/>
      <c r="I6" s="1287" t="s">
        <v>4218</v>
      </c>
      <c r="J6" s="1287" t="s">
        <v>448</v>
      </c>
      <c r="K6" s="1287" t="s">
        <v>4219</v>
      </c>
      <c r="L6" s="1286" t="s">
        <v>4220</v>
      </c>
      <c r="M6" s="1286" t="s">
        <v>4221</v>
      </c>
      <c r="N6" s="1286" t="s">
        <v>4222</v>
      </c>
      <c r="O6" s="1286" t="s">
        <v>4223</v>
      </c>
      <c r="P6" s="1286" t="s">
        <v>4224</v>
      </c>
      <c r="Q6" s="1286" t="s">
        <v>2231</v>
      </c>
      <c r="R6" s="1286" t="s">
        <v>4225</v>
      </c>
      <c r="S6" s="2923"/>
      <c r="T6" s="2924"/>
    </row>
    <row r="7" spans="1:20" ht="43.5">
      <c r="A7" s="58" t="s">
        <v>100</v>
      </c>
      <c r="B7" s="58" t="s">
        <v>154</v>
      </c>
      <c r="C7" s="58">
        <v>36</v>
      </c>
      <c r="D7" s="58">
        <v>36</v>
      </c>
      <c r="E7" s="58" t="s">
        <v>155</v>
      </c>
      <c r="F7" s="58" t="s">
        <v>4226</v>
      </c>
      <c r="G7" s="58" t="s">
        <v>4227</v>
      </c>
      <c r="H7" s="58" t="s">
        <v>4227</v>
      </c>
      <c r="I7" s="58" t="s">
        <v>4226</v>
      </c>
      <c r="J7" s="58"/>
      <c r="K7" s="58"/>
      <c r="L7" s="58" t="s">
        <v>4226</v>
      </c>
      <c r="M7" s="58"/>
      <c r="N7" s="58" t="s">
        <v>4226</v>
      </c>
      <c r="O7" s="58"/>
      <c r="P7" s="58" t="s">
        <v>4226</v>
      </c>
      <c r="Q7" s="58"/>
      <c r="R7" s="58"/>
      <c r="S7" s="58"/>
      <c r="T7" s="58" t="s">
        <v>4309</v>
      </c>
    </row>
    <row r="8" spans="1:20" ht="29.25">
      <c r="A8" s="58" t="s">
        <v>3122</v>
      </c>
      <c r="B8" s="58" t="s">
        <v>293</v>
      </c>
      <c r="C8" s="58">
        <v>100</v>
      </c>
      <c r="D8" s="58">
        <v>2</v>
      </c>
      <c r="E8" s="58" t="s">
        <v>155</v>
      </c>
      <c r="F8" s="58" t="s">
        <v>4226</v>
      </c>
      <c r="G8" s="58" t="s">
        <v>4227</v>
      </c>
      <c r="H8" s="58" t="s">
        <v>4226</v>
      </c>
      <c r="I8" s="58" t="s">
        <v>4226</v>
      </c>
      <c r="J8" s="58"/>
      <c r="K8" s="58"/>
      <c r="L8" s="58" t="s">
        <v>4226</v>
      </c>
      <c r="M8" s="58"/>
      <c r="N8" s="58" t="s">
        <v>4226</v>
      </c>
      <c r="O8" s="58"/>
      <c r="P8" s="58" t="s">
        <v>4226</v>
      </c>
      <c r="Q8" s="58"/>
      <c r="R8" s="58"/>
      <c r="S8" s="58"/>
      <c r="T8" s="58" t="s">
        <v>295</v>
      </c>
    </row>
    <row r="9" spans="1:20" ht="29.25">
      <c r="A9" s="58" t="s">
        <v>275</v>
      </c>
      <c r="B9" s="58" t="s">
        <v>293</v>
      </c>
      <c r="C9" s="58">
        <v>100</v>
      </c>
      <c r="D9" s="58">
        <v>2</v>
      </c>
      <c r="E9" s="58" t="s">
        <v>155</v>
      </c>
      <c r="F9" s="58" t="s">
        <v>4226</v>
      </c>
      <c r="G9" s="58" t="s">
        <v>4227</v>
      </c>
      <c r="H9" s="58" t="s">
        <v>4226</v>
      </c>
      <c r="I9" s="58" t="s">
        <v>4226</v>
      </c>
      <c r="J9" s="58"/>
      <c r="K9" s="58"/>
      <c r="L9" s="58" t="s">
        <v>4226</v>
      </c>
      <c r="M9" s="58"/>
      <c r="N9" s="58" t="s">
        <v>4226</v>
      </c>
      <c r="O9" s="58"/>
      <c r="P9" s="58" t="s">
        <v>4226</v>
      </c>
      <c r="Q9" s="58"/>
      <c r="R9" s="58"/>
      <c r="S9" s="58"/>
      <c r="T9" s="58" t="s">
        <v>4310</v>
      </c>
    </row>
    <row r="10" spans="1:20" ht="29.25">
      <c r="A10" s="58" t="s">
        <v>276</v>
      </c>
      <c r="B10" s="58" t="s">
        <v>154</v>
      </c>
      <c r="C10" s="58">
        <v>36</v>
      </c>
      <c r="D10" s="58">
        <v>36</v>
      </c>
      <c r="E10" s="58" t="s">
        <v>155</v>
      </c>
      <c r="F10" s="58" t="s">
        <v>4226</v>
      </c>
      <c r="G10" s="58" t="s">
        <v>4227</v>
      </c>
      <c r="H10" s="58" t="s">
        <v>4226</v>
      </c>
      <c r="I10" s="58" t="s">
        <v>4227</v>
      </c>
      <c r="J10" s="58" t="s">
        <v>35</v>
      </c>
      <c r="K10" s="58" t="s">
        <v>100</v>
      </c>
      <c r="L10" s="58" t="s">
        <v>4226</v>
      </c>
      <c r="M10" s="58"/>
      <c r="N10" s="58" t="s">
        <v>4226</v>
      </c>
      <c r="O10" s="58"/>
      <c r="P10" s="58" t="s">
        <v>4226</v>
      </c>
      <c r="Q10" s="58"/>
      <c r="R10" s="58"/>
      <c r="S10" s="58"/>
      <c r="T10" s="58" t="s">
        <v>4311</v>
      </c>
    </row>
  </sheetData>
  <mergeCells count="18">
    <mergeCell ref="A1:B1"/>
    <mergeCell ref="H5:H6"/>
    <mergeCell ref="I5:K5"/>
    <mergeCell ref="L5:M5"/>
    <mergeCell ref="N5:O5"/>
    <mergeCell ref="B2:E2"/>
    <mergeCell ref="B3:E3"/>
    <mergeCell ref="A4:T4"/>
    <mergeCell ref="A5:A6"/>
    <mergeCell ref="B5:B6"/>
    <mergeCell ref="C5:C6"/>
    <mergeCell ref="D5:D6"/>
    <mergeCell ref="E5:E6"/>
    <mergeCell ref="F5:F6"/>
    <mergeCell ref="G5:G6"/>
    <mergeCell ref="T5:T6"/>
    <mergeCell ref="P5:R5"/>
    <mergeCell ref="S5:S6"/>
  </mergeCells>
  <hyperlinks>
    <hyperlink ref="A1:B1" location="'clases'!A1" display="&lt;-Volver al inicio" xr:uid="{4EAEF93C-9C06-4783-9BF7-0CA590933D6D}"/>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7D01EB44-70AB-49AD-AD13-F3732D410990}">
          <x14:formula1>
            <xm:f>'Valores '!$A$1:$A$19</xm:f>
          </x14:formula1>
          <xm:sqref>B7:B10</xm:sqref>
        </x14:dataValidation>
      </x14:dataValidations>
    </ext>
  </extLst>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F7FAB6-6F18-44C2-9F35-94B11C1ACFD3}">
  <sheetPr>
    <tabColor rgb="FF92D050"/>
  </sheetPr>
  <dimension ref="A1:T11"/>
  <sheetViews>
    <sheetView topLeftCell="A6" workbookViewId="0">
      <selection activeCell="B7" sqref="B7"/>
    </sheetView>
  </sheetViews>
  <sheetFormatPr defaultRowHeight="15"/>
  <cols>
    <col min="1" max="1" width="19" customWidth="1"/>
    <col min="2" max="2" width="13.42578125" customWidth="1"/>
    <col min="4" max="4" width="26" customWidth="1"/>
    <col min="5" max="5" width="27" customWidth="1"/>
    <col min="6" max="6" width="17.5703125" customWidth="1"/>
    <col min="7" max="7" width="14.140625" customWidth="1"/>
    <col min="8" max="8" width="11.85546875" customWidth="1"/>
    <col min="9" max="9" width="16.28515625" customWidth="1"/>
    <col min="10" max="10" width="17.140625" customWidth="1"/>
    <col min="12" max="12" width="14.28515625" customWidth="1"/>
    <col min="13" max="13" width="13.5703125" customWidth="1"/>
    <col min="14" max="14" width="13" customWidth="1"/>
    <col min="15" max="15" width="13.5703125" customWidth="1"/>
    <col min="16" max="16" width="13.140625" customWidth="1"/>
    <col min="18" max="18" width="15.42578125" customWidth="1"/>
    <col min="20" max="20" width="20.7109375" customWidth="1"/>
  </cols>
  <sheetData>
    <row r="1" spans="1:20">
      <c r="A1" s="2777" t="s">
        <v>3113</v>
      </c>
      <c r="B1" s="2777"/>
    </row>
    <row r="2" spans="1:20">
      <c r="A2" s="724" t="s">
        <v>448</v>
      </c>
      <c r="B2" s="2907" t="str">
        <f>Clases!A24</f>
        <v>DetalleEntrega</v>
      </c>
      <c r="C2" s="2908"/>
      <c r="D2" s="2908"/>
      <c r="E2" s="2909"/>
      <c r="F2" s="723"/>
      <c r="G2" s="723"/>
      <c r="H2" s="723"/>
      <c r="I2" s="723"/>
      <c r="J2" s="723"/>
      <c r="K2" s="723"/>
      <c r="L2" s="723"/>
      <c r="M2" s="723"/>
      <c r="N2" s="723"/>
      <c r="O2" s="723"/>
      <c r="P2" s="723"/>
      <c r="Q2" s="723"/>
      <c r="R2" s="723"/>
      <c r="S2" s="723"/>
      <c r="T2" s="723"/>
    </row>
    <row r="3" spans="1:20">
      <c r="A3" s="725" t="s">
        <v>62</v>
      </c>
      <c r="B3" s="2910" t="str">
        <f>Clases!C24</f>
        <v>Clase que corresponde a la informacion de cada uno de los detalles de una entrega</v>
      </c>
      <c r="C3" s="2911"/>
      <c r="D3" s="2911"/>
      <c r="E3" s="2912"/>
      <c r="F3" s="723"/>
      <c r="G3" s="723"/>
      <c r="H3" s="723"/>
      <c r="I3" s="723"/>
      <c r="J3" s="723"/>
      <c r="K3" s="723"/>
      <c r="L3" s="723"/>
      <c r="M3" s="723"/>
      <c r="N3" s="723"/>
      <c r="O3" s="723"/>
      <c r="P3" s="723"/>
      <c r="Q3" s="723"/>
      <c r="R3" s="723"/>
      <c r="S3" s="723"/>
      <c r="T3" s="723"/>
    </row>
    <row r="4" spans="1:20">
      <c r="A4" s="2913" t="s">
        <v>170</v>
      </c>
      <c r="B4" s="2914"/>
      <c r="C4" s="2914"/>
      <c r="D4" s="2914"/>
      <c r="E4" s="2914"/>
      <c r="F4" s="2914"/>
      <c r="G4" s="2914"/>
      <c r="H4" s="2914"/>
      <c r="I4" s="2914"/>
      <c r="J4" s="2914"/>
      <c r="K4" s="2914"/>
      <c r="L4" s="2914"/>
      <c r="M4" s="2914"/>
      <c r="N4" s="2914"/>
      <c r="O4" s="2914"/>
      <c r="P4" s="2914"/>
      <c r="Q4" s="2914"/>
      <c r="R4" s="2914"/>
      <c r="S4" s="2914"/>
      <c r="T4" s="2915"/>
    </row>
    <row r="5" spans="1:20">
      <c r="A5" s="2916" t="s">
        <v>2</v>
      </c>
      <c r="B5" s="2917" t="s">
        <v>178</v>
      </c>
      <c r="C5" s="2917" t="s">
        <v>4206</v>
      </c>
      <c r="D5" s="2917" t="s">
        <v>4207</v>
      </c>
      <c r="E5" s="2917" t="s">
        <v>4208</v>
      </c>
      <c r="F5" s="2917" t="s">
        <v>4209</v>
      </c>
      <c r="G5" s="2917" t="s">
        <v>4210</v>
      </c>
      <c r="H5" s="2763" t="s">
        <v>4211</v>
      </c>
      <c r="I5" s="2918" t="s">
        <v>4212</v>
      </c>
      <c r="J5" s="2919"/>
      <c r="K5" s="2920"/>
      <c r="L5" s="2918" t="s">
        <v>4213</v>
      </c>
      <c r="M5" s="2920"/>
      <c r="N5" s="2918" t="s">
        <v>4214</v>
      </c>
      <c r="O5" s="2920"/>
      <c r="P5" s="2918" t="s">
        <v>4215</v>
      </c>
      <c r="Q5" s="2919"/>
      <c r="R5" s="2920"/>
      <c r="S5" s="2917" t="s">
        <v>4216</v>
      </c>
      <c r="T5" s="2921" t="s">
        <v>4217</v>
      </c>
    </row>
    <row r="6" spans="1:20" ht="106.5">
      <c r="A6" s="2922"/>
      <c r="B6" s="2923"/>
      <c r="C6" s="2923"/>
      <c r="D6" s="2923"/>
      <c r="E6" s="2923"/>
      <c r="F6" s="2923"/>
      <c r="G6" s="2923"/>
      <c r="H6" s="2764"/>
      <c r="I6" s="1287" t="s">
        <v>4218</v>
      </c>
      <c r="J6" s="1287" t="s">
        <v>448</v>
      </c>
      <c r="K6" s="1287" t="s">
        <v>4219</v>
      </c>
      <c r="L6" s="1286" t="s">
        <v>4220</v>
      </c>
      <c r="M6" s="1286" t="s">
        <v>4221</v>
      </c>
      <c r="N6" s="1286" t="s">
        <v>4222</v>
      </c>
      <c r="O6" s="1286" t="s">
        <v>4223</v>
      </c>
      <c r="P6" s="1286" t="s">
        <v>4224</v>
      </c>
      <c r="Q6" s="1286" t="s">
        <v>2231</v>
      </c>
      <c r="R6" s="1286" t="s">
        <v>4225</v>
      </c>
      <c r="S6" s="2923"/>
      <c r="T6" s="2924"/>
    </row>
    <row r="7" spans="1:20" ht="29.25">
      <c r="A7" s="58" t="s">
        <v>4235</v>
      </c>
      <c r="B7" s="58" t="s">
        <v>154</v>
      </c>
      <c r="C7" s="58">
        <v>36</v>
      </c>
      <c r="D7" s="58">
        <v>36</v>
      </c>
      <c r="E7" s="58" t="s">
        <v>155</v>
      </c>
      <c r="F7" s="58" t="s">
        <v>4226</v>
      </c>
      <c r="G7" s="58" t="s">
        <v>4227</v>
      </c>
      <c r="H7" s="58" t="s">
        <v>4227</v>
      </c>
      <c r="I7" s="58" t="s">
        <v>4226</v>
      </c>
      <c r="J7" s="58"/>
      <c r="K7" s="58"/>
      <c r="L7" s="58" t="s">
        <v>4226</v>
      </c>
      <c r="M7" s="58"/>
      <c r="N7" s="58" t="s">
        <v>4226</v>
      </c>
      <c r="O7" s="58"/>
      <c r="P7" s="58" t="s">
        <v>4226</v>
      </c>
      <c r="Q7" s="58"/>
      <c r="R7" s="58"/>
      <c r="S7" s="58"/>
      <c r="T7" s="58" t="s">
        <v>4016</v>
      </c>
    </row>
    <row r="8" spans="1:20" ht="29.25">
      <c r="A8" s="58" t="s">
        <v>3717</v>
      </c>
      <c r="B8" s="58" t="s">
        <v>154</v>
      </c>
      <c r="C8" s="58">
        <v>36</v>
      </c>
      <c r="D8" s="58">
        <v>36</v>
      </c>
      <c r="E8" s="58" t="s">
        <v>155</v>
      </c>
      <c r="F8" s="58" t="s">
        <v>4226</v>
      </c>
      <c r="G8" s="58" t="s">
        <v>4227</v>
      </c>
      <c r="H8" s="58" t="s">
        <v>4226</v>
      </c>
      <c r="I8" s="58" t="s">
        <v>4227</v>
      </c>
      <c r="J8" s="58" t="s">
        <v>8</v>
      </c>
      <c r="K8" s="58" t="s">
        <v>100</v>
      </c>
      <c r="L8" s="58" t="s">
        <v>4226</v>
      </c>
      <c r="M8" s="58"/>
      <c r="N8" s="58" t="s">
        <v>4226</v>
      </c>
      <c r="O8" s="58"/>
      <c r="P8" s="58" t="s">
        <v>4226</v>
      </c>
      <c r="Q8" s="58"/>
      <c r="R8" s="58"/>
      <c r="S8" s="58"/>
      <c r="T8" s="58" t="s">
        <v>4286</v>
      </c>
    </row>
    <row r="9" spans="1:20" ht="29.25">
      <c r="A9" s="58" t="s">
        <v>102</v>
      </c>
      <c r="B9" s="58" t="s">
        <v>154</v>
      </c>
      <c r="C9" s="58">
        <v>36</v>
      </c>
      <c r="D9" s="58">
        <v>36</v>
      </c>
      <c r="E9" s="58" t="s">
        <v>155</v>
      </c>
      <c r="F9" s="58" t="s">
        <v>4226</v>
      </c>
      <c r="G9" s="58" t="s">
        <v>4227</v>
      </c>
      <c r="H9" s="58" t="s">
        <v>4226</v>
      </c>
      <c r="I9" s="58" t="s">
        <v>4227</v>
      </c>
      <c r="J9" s="58" t="s">
        <v>86</v>
      </c>
      <c r="K9" s="58" t="s">
        <v>100</v>
      </c>
      <c r="L9" s="58" t="s">
        <v>4226</v>
      </c>
      <c r="M9" s="58"/>
      <c r="N9" s="58" t="s">
        <v>4226</v>
      </c>
      <c r="O9" s="58"/>
      <c r="P9" s="58" t="s">
        <v>4226</v>
      </c>
      <c r="Q9" s="58"/>
      <c r="R9" s="58"/>
      <c r="S9" s="58"/>
      <c r="T9" s="58" t="s">
        <v>4312</v>
      </c>
    </row>
    <row r="10" spans="1:20" ht="29.25">
      <c r="A10" s="58" t="s">
        <v>103</v>
      </c>
      <c r="B10" s="58" t="s">
        <v>154</v>
      </c>
      <c r="C10" s="58">
        <v>255</v>
      </c>
      <c r="D10" s="58">
        <v>3</v>
      </c>
      <c r="E10" s="58" t="s">
        <v>155</v>
      </c>
      <c r="F10" s="58" t="s">
        <v>4226</v>
      </c>
      <c r="G10" s="58" t="s">
        <v>4227</v>
      </c>
      <c r="H10" s="58" t="s">
        <v>4226</v>
      </c>
      <c r="I10" s="58" t="s">
        <v>4226</v>
      </c>
      <c r="J10" s="58"/>
      <c r="K10" s="58"/>
      <c r="L10" s="58" t="s">
        <v>4226</v>
      </c>
      <c r="M10" s="58"/>
      <c r="N10" s="58" t="s">
        <v>4226</v>
      </c>
      <c r="O10" s="58"/>
      <c r="P10" s="58" t="s">
        <v>4226</v>
      </c>
      <c r="Q10" s="58"/>
      <c r="R10" s="58"/>
      <c r="S10" s="58"/>
      <c r="T10" s="58" t="s">
        <v>4313</v>
      </c>
    </row>
    <row r="11" spans="1:20" ht="43.5">
      <c r="A11" s="58" t="s">
        <v>167</v>
      </c>
      <c r="B11" s="58" t="s">
        <v>154</v>
      </c>
      <c r="C11" s="58">
        <v>36</v>
      </c>
      <c r="D11" s="58">
        <v>36</v>
      </c>
      <c r="E11" s="58" t="s">
        <v>155</v>
      </c>
      <c r="F11" s="58" t="s">
        <v>4226</v>
      </c>
      <c r="G11" s="58" t="s">
        <v>4227</v>
      </c>
      <c r="H11" s="58" t="s">
        <v>4226</v>
      </c>
      <c r="I11" s="58" t="s">
        <v>4227</v>
      </c>
      <c r="J11" s="58" t="s">
        <v>10</v>
      </c>
      <c r="K11" s="58" t="s">
        <v>100</v>
      </c>
      <c r="L11" s="58" t="s">
        <v>4226</v>
      </c>
      <c r="M11" s="58"/>
      <c r="N11" s="58" t="s">
        <v>4226</v>
      </c>
      <c r="O11" s="58"/>
      <c r="P11" s="58" t="s">
        <v>4226</v>
      </c>
      <c r="Q11" s="58"/>
      <c r="R11" s="58"/>
      <c r="S11" s="58"/>
      <c r="T11" s="58" t="s">
        <v>4314</v>
      </c>
    </row>
  </sheetData>
  <mergeCells count="18">
    <mergeCell ref="A1:B1"/>
    <mergeCell ref="H5:H6"/>
    <mergeCell ref="I5:K5"/>
    <mergeCell ref="L5:M5"/>
    <mergeCell ref="N5:O5"/>
    <mergeCell ref="B2:E2"/>
    <mergeCell ref="B3:E3"/>
    <mergeCell ref="A4:T4"/>
    <mergeCell ref="A5:A6"/>
    <mergeCell ref="B5:B6"/>
    <mergeCell ref="C5:C6"/>
    <mergeCell ref="D5:D6"/>
    <mergeCell ref="E5:E6"/>
    <mergeCell ref="F5:F6"/>
    <mergeCell ref="G5:G6"/>
    <mergeCell ref="T5:T6"/>
    <mergeCell ref="P5:R5"/>
    <mergeCell ref="S5:S6"/>
  </mergeCells>
  <hyperlinks>
    <hyperlink ref="A1:B1" location="'clases'!A1" display="&lt;-Volver al inicio" xr:uid="{AF68E905-6337-4472-BE82-53F5F32D1E6E}"/>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6EA68DD2-8791-4A01-B1C2-55A1F8F9D5AE}">
          <x14:formula1>
            <xm:f>'Valores '!$A$1:$A$19</xm:f>
          </x14:formula1>
          <xm:sqref>B7:B11</xm:sqref>
        </x14:dataValidation>
      </x14:dataValidations>
    </ext>
  </extLst>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63024A-5610-4524-B8E2-F649099F43BE}">
  <sheetPr>
    <tabColor rgb="FF92D050"/>
  </sheetPr>
  <dimension ref="A1:T13"/>
  <sheetViews>
    <sheetView workbookViewId="0">
      <selection activeCell="B7" sqref="B7"/>
    </sheetView>
  </sheetViews>
  <sheetFormatPr defaultRowHeight="15"/>
  <cols>
    <col min="2" max="2" width="13.42578125" customWidth="1"/>
    <col min="4" max="4" width="26.5703125" customWidth="1"/>
    <col min="5" max="5" width="27.28515625" customWidth="1"/>
    <col min="6" max="6" width="18.140625" customWidth="1"/>
    <col min="7" max="7" width="15.140625" customWidth="1"/>
    <col min="8" max="8" width="13.28515625" customWidth="1"/>
    <col min="9" max="9" width="15.7109375" customWidth="1"/>
    <col min="12" max="12" width="14" customWidth="1"/>
    <col min="13" max="13" width="14.140625" customWidth="1"/>
    <col min="14" max="15" width="13.28515625" customWidth="1"/>
    <col min="16" max="16" width="14.5703125" customWidth="1"/>
    <col min="18" max="18" width="13.140625" customWidth="1"/>
    <col min="19" max="19" width="12.42578125" customWidth="1"/>
    <col min="20" max="20" width="21" customWidth="1"/>
  </cols>
  <sheetData>
    <row r="1" spans="1:20">
      <c r="A1" s="2777" t="s">
        <v>3113</v>
      </c>
      <c r="B1" s="2777"/>
    </row>
    <row r="2" spans="1:20">
      <c r="A2" s="724" t="s">
        <v>448</v>
      </c>
      <c r="B2" s="2907" t="str">
        <f>Clases!A25</f>
        <v>DetalleFactura</v>
      </c>
      <c r="C2" s="2908"/>
      <c r="D2" s="2908"/>
      <c r="E2" s="2909"/>
      <c r="F2" s="723"/>
      <c r="G2" s="723"/>
      <c r="H2" s="723"/>
      <c r="I2" s="723"/>
      <c r="J2" s="723"/>
      <c r="K2" s="723"/>
      <c r="L2" s="723"/>
      <c r="M2" s="723"/>
      <c r="N2" s="723"/>
      <c r="O2" s="723"/>
      <c r="P2" s="723"/>
      <c r="Q2" s="723"/>
      <c r="R2" s="723"/>
      <c r="S2" s="723"/>
      <c r="T2" s="723"/>
    </row>
    <row r="3" spans="1:20">
      <c r="A3" s="725" t="s">
        <v>62</v>
      </c>
      <c r="B3" s="2910" t="str">
        <f>Clases!C25</f>
        <v>Clase que corresponde a la informacion de cada uno de los Detales de Factura</v>
      </c>
      <c r="C3" s="2911"/>
      <c r="D3" s="2911"/>
      <c r="E3" s="2912"/>
      <c r="F3" s="723"/>
      <c r="G3" s="723"/>
      <c r="H3" s="723"/>
      <c r="I3" s="723"/>
      <c r="J3" s="723"/>
      <c r="K3" s="723"/>
      <c r="L3" s="723"/>
      <c r="M3" s="723"/>
      <c r="N3" s="723"/>
      <c r="O3" s="723"/>
      <c r="P3" s="723"/>
      <c r="Q3" s="723"/>
      <c r="R3" s="723"/>
      <c r="S3" s="723"/>
      <c r="T3" s="723"/>
    </row>
    <row r="4" spans="1:20">
      <c r="A4" s="2913" t="s">
        <v>170</v>
      </c>
      <c r="B4" s="2914"/>
      <c r="C4" s="2914"/>
      <c r="D4" s="2914"/>
      <c r="E4" s="2914"/>
      <c r="F4" s="2914"/>
      <c r="G4" s="2914"/>
      <c r="H4" s="2914"/>
      <c r="I4" s="2914"/>
      <c r="J4" s="2914"/>
      <c r="K4" s="2914"/>
      <c r="L4" s="2914"/>
      <c r="M4" s="2914"/>
      <c r="N4" s="2914"/>
      <c r="O4" s="2914"/>
      <c r="P4" s="2914"/>
      <c r="Q4" s="2914"/>
      <c r="R4" s="2914"/>
      <c r="S4" s="2914"/>
      <c r="T4" s="2915"/>
    </row>
    <row r="5" spans="1:20">
      <c r="A5" s="2916" t="s">
        <v>2</v>
      </c>
      <c r="B5" s="2917" t="s">
        <v>178</v>
      </c>
      <c r="C5" s="2917" t="s">
        <v>4206</v>
      </c>
      <c r="D5" s="2917" t="s">
        <v>4207</v>
      </c>
      <c r="E5" s="2917" t="s">
        <v>4208</v>
      </c>
      <c r="F5" s="2917" t="s">
        <v>4209</v>
      </c>
      <c r="G5" s="2917" t="s">
        <v>4210</v>
      </c>
      <c r="H5" s="2763" t="s">
        <v>4211</v>
      </c>
      <c r="I5" s="2918" t="s">
        <v>4212</v>
      </c>
      <c r="J5" s="2919"/>
      <c r="K5" s="2920"/>
      <c r="L5" s="2918" t="s">
        <v>4213</v>
      </c>
      <c r="M5" s="2920"/>
      <c r="N5" s="2918" t="s">
        <v>4214</v>
      </c>
      <c r="O5" s="2920"/>
      <c r="P5" s="2918" t="s">
        <v>4215</v>
      </c>
      <c r="Q5" s="2919"/>
      <c r="R5" s="2920"/>
      <c r="S5" s="2917" t="s">
        <v>4216</v>
      </c>
      <c r="T5" s="2921" t="s">
        <v>4217</v>
      </c>
    </row>
    <row r="6" spans="1:20" ht="74.25" customHeight="1">
      <c r="A6" s="2922"/>
      <c r="B6" s="2923"/>
      <c r="C6" s="2923"/>
      <c r="D6" s="2923"/>
      <c r="E6" s="2923"/>
      <c r="F6" s="2923"/>
      <c r="G6" s="2923"/>
      <c r="H6" s="2764"/>
      <c r="I6" s="1287" t="s">
        <v>4218</v>
      </c>
      <c r="J6" s="1287" t="s">
        <v>448</v>
      </c>
      <c r="K6" s="1287" t="s">
        <v>4219</v>
      </c>
      <c r="L6" s="1286" t="s">
        <v>4220</v>
      </c>
      <c r="M6" s="1286" t="s">
        <v>4221</v>
      </c>
      <c r="N6" s="1286" t="s">
        <v>4222</v>
      </c>
      <c r="O6" s="1286" t="s">
        <v>4223</v>
      </c>
      <c r="P6" s="1286" t="s">
        <v>4224</v>
      </c>
      <c r="Q6" s="1286" t="s">
        <v>2231</v>
      </c>
      <c r="R6" s="1286" t="s">
        <v>4225</v>
      </c>
      <c r="S6" s="2923"/>
      <c r="T6" s="2924"/>
    </row>
    <row r="7" spans="1:20" ht="29.25">
      <c r="A7" s="58" t="s">
        <v>100</v>
      </c>
      <c r="B7" s="58" t="s">
        <v>154</v>
      </c>
      <c r="C7" s="58">
        <v>36</v>
      </c>
      <c r="D7" s="58">
        <v>36</v>
      </c>
      <c r="E7" s="58" t="s">
        <v>155</v>
      </c>
      <c r="F7" s="58" t="s">
        <v>4226</v>
      </c>
      <c r="G7" s="58" t="s">
        <v>4227</v>
      </c>
      <c r="H7" s="58" t="s">
        <v>4227</v>
      </c>
      <c r="I7" s="58" t="s">
        <v>4226</v>
      </c>
      <c r="J7" s="58"/>
      <c r="K7" s="58"/>
      <c r="L7" s="58" t="s">
        <v>4226</v>
      </c>
      <c r="M7" s="58"/>
      <c r="N7" s="58" t="s">
        <v>4226</v>
      </c>
      <c r="O7" s="58"/>
      <c r="P7" s="58" t="s">
        <v>4226</v>
      </c>
      <c r="Q7" s="58"/>
      <c r="R7" s="58"/>
      <c r="S7" s="58"/>
      <c r="T7" s="58" t="s">
        <v>4063</v>
      </c>
    </row>
    <row r="8" spans="1:20" ht="43.5">
      <c r="A8" s="58" t="s">
        <v>699</v>
      </c>
      <c r="B8" s="58" t="s">
        <v>154</v>
      </c>
      <c r="C8" s="58">
        <v>100</v>
      </c>
      <c r="D8" s="58">
        <v>5</v>
      </c>
      <c r="E8" s="58" t="s">
        <v>155</v>
      </c>
      <c r="F8" s="58" t="s">
        <v>4226</v>
      </c>
      <c r="G8" s="58" t="s">
        <v>4227</v>
      </c>
      <c r="H8" s="58" t="s">
        <v>4226</v>
      </c>
      <c r="I8" s="58" t="s">
        <v>4227</v>
      </c>
      <c r="J8" s="58" t="s">
        <v>52</v>
      </c>
      <c r="K8" s="58" t="s">
        <v>100</v>
      </c>
      <c r="L8" s="58" t="s">
        <v>4226</v>
      </c>
      <c r="M8" s="58"/>
      <c r="N8" s="58" t="s">
        <v>4226</v>
      </c>
      <c r="O8" s="58"/>
      <c r="P8" s="58" t="s">
        <v>4226</v>
      </c>
      <c r="Q8" s="58"/>
      <c r="R8" s="58"/>
      <c r="S8" s="58"/>
      <c r="T8" s="58" t="s">
        <v>4315</v>
      </c>
    </row>
    <row r="9" spans="1:20" ht="43.5">
      <c r="A9" s="58" t="s">
        <v>1128</v>
      </c>
      <c r="B9" s="58" t="s">
        <v>154</v>
      </c>
      <c r="C9" s="58">
        <v>100</v>
      </c>
      <c r="D9" s="58">
        <v>5</v>
      </c>
      <c r="E9" s="58" t="s">
        <v>155</v>
      </c>
      <c r="F9" s="58" t="s">
        <v>4226</v>
      </c>
      <c r="G9" s="58" t="s">
        <v>4227</v>
      </c>
      <c r="H9" s="58" t="s">
        <v>4226</v>
      </c>
      <c r="I9" s="58" t="s">
        <v>4227</v>
      </c>
      <c r="J9" s="58" t="s">
        <v>18</v>
      </c>
      <c r="K9" s="58" t="s">
        <v>100</v>
      </c>
      <c r="L9" s="58" t="s">
        <v>4226</v>
      </c>
      <c r="M9" s="58"/>
      <c r="N9" s="58" t="s">
        <v>4226</v>
      </c>
      <c r="O9" s="58"/>
      <c r="P9" s="58" t="s">
        <v>4226</v>
      </c>
      <c r="Q9" s="58"/>
      <c r="R9" s="58"/>
      <c r="S9" s="58"/>
      <c r="T9" s="58" t="s">
        <v>4316</v>
      </c>
    </row>
    <row r="10" spans="1:20" ht="29.25">
      <c r="A10" s="58" t="s">
        <v>701</v>
      </c>
      <c r="B10" s="58" t="s">
        <v>293</v>
      </c>
      <c r="C10" s="58">
        <v>255</v>
      </c>
      <c r="D10" s="58">
        <v>5</v>
      </c>
      <c r="E10" s="58" t="s">
        <v>155</v>
      </c>
      <c r="F10" s="58" t="s">
        <v>4226</v>
      </c>
      <c r="G10" s="58" t="s">
        <v>4226</v>
      </c>
      <c r="H10" s="58" t="s">
        <v>4226</v>
      </c>
      <c r="I10" s="58" t="s">
        <v>4226</v>
      </c>
      <c r="J10" s="58"/>
      <c r="K10" s="58"/>
      <c r="L10" s="58" t="s">
        <v>4226</v>
      </c>
      <c r="M10" s="58"/>
      <c r="N10" s="58" t="s">
        <v>4226</v>
      </c>
      <c r="O10" s="58"/>
      <c r="P10" s="58" t="s">
        <v>4226</v>
      </c>
      <c r="Q10" s="58"/>
      <c r="R10" s="58"/>
      <c r="S10" s="58"/>
      <c r="T10" s="58" t="s">
        <v>4317</v>
      </c>
    </row>
    <row r="11" spans="1:20" ht="29.25">
      <c r="A11" s="58" t="s">
        <v>702</v>
      </c>
      <c r="B11" s="58" t="s">
        <v>154</v>
      </c>
      <c r="C11" s="58">
        <v>20</v>
      </c>
      <c r="D11" s="58">
        <v>2</v>
      </c>
      <c r="E11" s="58" t="s">
        <v>155</v>
      </c>
      <c r="F11" s="58" t="s">
        <v>4226</v>
      </c>
      <c r="G11" s="58" t="s">
        <v>4226</v>
      </c>
      <c r="H11" s="58" t="s">
        <v>4226</v>
      </c>
      <c r="I11" s="58" t="s">
        <v>4226</v>
      </c>
      <c r="J11" s="58"/>
      <c r="K11" s="58"/>
      <c r="L11" s="58" t="s">
        <v>4226</v>
      </c>
      <c r="M11" s="58"/>
      <c r="N11" s="58" t="s">
        <v>4226</v>
      </c>
      <c r="O11" s="58"/>
      <c r="P11" s="58" t="s">
        <v>4226</v>
      </c>
      <c r="Q11" s="58"/>
      <c r="R11" s="58"/>
      <c r="S11" s="58"/>
      <c r="T11" s="58" t="s">
        <v>4318</v>
      </c>
    </row>
    <row r="12" spans="1:20" ht="29.25">
      <c r="A12" s="58" t="s">
        <v>703</v>
      </c>
      <c r="B12" s="58" t="s">
        <v>383</v>
      </c>
      <c r="C12" s="58">
        <v>20</v>
      </c>
      <c r="D12" s="58">
        <v>10</v>
      </c>
      <c r="E12" s="58">
        <v>2</v>
      </c>
      <c r="F12" s="58" t="s">
        <v>4226</v>
      </c>
      <c r="G12" s="58" t="s">
        <v>4227</v>
      </c>
      <c r="H12" s="58" t="s">
        <v>4226</v>
      </c>
      <c r="I12" s="58" t="s">
        <v>4226</v>
      </c>
      <c r="J12" s="58"/>
      <c r="K12" s="58"/>
      <c r="L12" s="58" t="s">
        <v>4226</v>
      </c>
      <c r="M12" s="58"/>
      <c r="N12" s="58" t="s">
        <v>4226</v>
      </c>
      <c r="O12" s="58"/>
      <c r="P12" s="58" t="s">
        <v>4226</v>
      </c>
      <c r="Q12" s="58"/>
      <c r="R12" s="58"/>
      <c r="S12" s="58"/>
      <c r="T12" s="58" t="s">
        <v>4319</v>
      </c>
    </row>
    <row r="13" spans="1:20" ht="57.75">
      <c r="A13" s="58" t="s">
        <v>704</v>
      </c>
      <c r="B13" s="58" t="s">
        <v>383</v>
      </c>
      <c r="C13" s="58">
        <v>20</v>
      </c>
      <c r="D13" s="58">
        <v>10</v>
      </c>
      <c r="E13" s="58">
        <v>2</v>
      </c>
      <c r="F13" s="58" t="s">
        <v>4226</v>
      </c>
      <c r="G13" s="58" t="s">
        <v>4227</v>
      </c>
      <c r="H13" s="58" t="s">
        <v>4226</v>
      </c>
      <c r="I13" s="58" t="s">
        <v>4226</v>
      </c>
      <c r="J13" s="58"/>
      <c r="K13" s="58"/>
      <c r="L13" s="58" t="s">
        <v>4226</v>
      </c>
      <c r="M13" s="58"/>
      <c r="N13" s="58" t="s">
        <v>4226</v>
      </c>
      <c r="O13" s="58"/>
      <c r="P13" s="58" t="s">
        <v>4226</v>
      </c>
      <c r="Q13" s="58"/>
      <c r="R13" s="58"/>
      <c r="S13" s="58"/>
      <c r="T13" s="58" t="s">
        <v>4320</v>
      </c>
    </row>
  </sheetData>
  <mergeCells count="18">
    <mergeCell ref="A1:B1"/>
    <mergeCell ref="H5:H6"/>
    <mergeCell ref="I5:K5"/>
    <mergeCell ref="L5:M5"/>
    <mergeCell ref="N5:O5"/>
    <mergeCell ref="B2:E2"/>
    <mergeCell ref="B3:E3"/>
    <mergeCell ref="A4:T4"/>
    <mergeCell ref="A5:A6"/>
    <mergeCell ref="B5:B6"/>
    <mergeCell ref="C5:C6"/>
    <mergeCell ref="D5:D6"/>
    <mergeCell ref="E5:E6"/>
    <mergeCell ref="F5:F6"/>
    <mergeCell ref="G5:G6"/>
    <mergeCell ref="T5:T6"/>
    <mergeCell ref="P5:R5"/>
    <mergeCell ref="S5:S6"/>
  </mergeCells>
  <hyperlinks>
    <hyperlink ref="A1:B1" location="'clases'!A1" display="&lt;-Volver al inicio" xr:uid="{CB776809-F3F1-4767-8E24-49456130FECD}"/>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091CED4A-0FAA-45F1-88AB-91E9E0ED1768}">
          <x14:formula1>
            <xm:f>'Valores '!$A$1:$A$19</xm:f>
          </x14:formula1>
          <xm:sqref>B7:B13</xm:sqref>
        </x14:dataValidation>
      </x14:dataValidations>
    </ext>
  </extLst>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424101-3CD5-47BE-B264-B6754529C34C}">
  <sheetPr>
    <tabColor rgb="FF92D050"/>
  </sheetPr>
  <dimension ref="A1:T11"/>
  <sheetViews>
    <sheetView workbookViewId="0">
      <selection activeCell="B7" sqref="B7"/>
    </sheetView>
  </sheetViews>
  <sheetFormatPr defaultRowHeight="15"/>
  <cols>
    <col min="2" max="2" width="14.140625" customWidth="1"/>
    <col min="3" max="3" width="11.42578125" customWidth="1"/>
    <col min="4" max="4" width="26.140625" customWidth="1"/>
    <col min="5" max="5" width="27.42578125" customWidth="1"/>
    <col min="6" max="6" width="18.85546875" customWidth="1"/>
    <col min="7" max="7" width="14.140625" customWidth="1"/>
    <col min="8" max="8" width="16.5703125" customWidth="1"/>
    <col min="9" max="9" width="17.42578125" customWidth="1"/>
    <col min="12" max="12" width="13.140625" customWidth="1"/>
    <col min="13" max="14" width="13.5703125" customWidth="1"/>
    <col min="15" max="15" width="13.85546875" customWidth="1"/>
    <col min="16" max="16" width="13.5703125" customWidth="1"/>
    <col min="18" max="18" width="13.5703125" customWidth="1"/>
    <col min="20" max="20" width="20.42578125" customWidth="1"/>
  </cols>
  <sheetData>
    <row r="1" spans="1:20">
      <c r="A1" s="2777" t="s">
        <v>3113</v>
      </c>
      <c r="B1" s="2777"/>
    </row>
    <row r="2" spans="1:20">
      <c r="A2" s="724" t="s">
        <v>448</v>
      </c>
      <c r="B2" s="2907" t="str">
        <f>Clases!A26</f>
        <v>DetallePrecio</v>
      </c>
      <c r="C2" s="2908"/>
      <c r="D2" s="2908"/>
      <c r="E2" s="2909"/>
      <c r="F2" s="723"/>
      <c r="G2" s="723"/>
      <c r="H2" s="723"/>
      <c r="I2" s="723"/>
      <c r="J2" s="723"/>
      <c r="K2" s="723"/>
      <c r="L2" s="723"/>
      <c r="M2" s="723"/>
      <c r="N2" s="723"/>
      <c r="O2" s="723"/>
      <c r="P2" s="723"/>
      <c r="Q2" s="723"/>
      <c r="R2" s="723"/>
      <c r="S2" s="723"/>
      <c r="T2" s="723"/>
    </row>
    <row r="3" spans="1:20">
      <c r="A3" s="725" t="s">
        <v>62</v>
      </c>
      <c r="B3" s="2910" t="str">
        <f>Clases!C26</f>
        <v>Clase que corresponde a la informacion de cada uno de los detalles de un precio</v>
      </c>
      <c r="C3" s="2911"/>
      <c r="D3" s="2911"/>
      <c r="E3" s="2912"/>
      <c r="F3" s="723"/>
      <c r="G3" s="723"/>
      <c r="H3" s="723"/>
      <c r="I3" s="723"/>
      <c r="J3" s="723"/>
      <c r="K3" s="723"/>
      <c r="L3" s="723"/>
      <c r="M3" s="723"/>
      <c r="N3" s="723"/>
      <c r="O3" s="723"/>
      <c r="P3" s="723"/>
      <c r="Q3" s="723"/>
      <c r="R3" s="723"/>
      <c r="S3" s="723"/>
      <c r="T3" s="723"/>
    </row>
    <row r="4" spans="1:20">
      <c r="A4" s="2913" t="s">
        <v>170</v>
      </c>
      <c r="B4" s="2914"/>
      <c r="C4" s="2914"/>
      <c r="D4" s="2914"/>
      <c r="E4" s="2914"/>
      <c r="F4" s="2914"/>
      <c r="G4" s="2914"/>
      <c r="H4" s="2914"/>
      <c r="I4" s="2914"/>
      <c r="J4" s="2914"/>
      <c r="K4" s="2914"/>
      <c r="L4" s="2914"/>
      <c r="M4" s="2914"/>
      <c r="N4" s="2914"/>
      <c r="O4" s="2914"/>
      <c r="P4" s="2914"/>
      <c r="Q4" s="2914"/>
      <c r="R4" s="2914"/>
      <c r="S4" s="2914"/>
      <c r="T4" s="2915"/>
    </row>
    <row r="5" spans="1:20">
      <c r="A5" s="2916" t="s">
        <v>2</v>
      </c>
      <c r="B5" s="2917" t="s">
        <v>178</v>
      </c>
      <c r="C5" s="2917" t="s">
        <v>4206</v>
      </c>
      <c r="D5" s="2917" t="s">
        <v>4207</v>
      </c>
      <c r="E5" s="2917" t="s">
        <v>4208</v>
      </c>
      <c r="F5" s="2917" t="s">
        <v>4209</v>
      </c>
      <c r="G5" s="2917" t="s">
        <v>4210</v>
      </c>
      <c r="H5" s="2763" t="s">
        <v>4211</v>
      </c>
      <c r="I5" s="2918" t="s">
        <v>4212</v>
      </c>
      <c r="J5" s="2919"/>
      <c r="K5" s="2920"/>
      <c r="L5" s="2918" t="s">
        <v>4213</v>
      </c>
      <c r="M5" s="2920"/>
      <c r="N5" s="2918" t="s">
        <v>4214</v>
      </c>
      <c r="O5" s="2920"/>
      <c r="P5" s="2918" t="s">
        <v>4215</v>
      </c>
      <c r="Q5" s="2919"/>
      <c r="R5" s="2920"/>
      <c r="S5" s="2917" t="s">
        <v>4216</v>
      </c>
      <c r="T5" s="2921" t="s">
        <v>4217</v>
      </c>
    </row>
    <row r="6" spans="1:20" ht="106.5">
      <c r="A6" s="2922"/>
      <c r="B6" s="2923"/>
      <c r="C6" s="2923"/>
      <c r="D6" s="2923"/>
      <c r="E6" s="2923"/>
      <c r="F6" s="2923"/>
      <c r="G6" s="2923"/>
      <c r="H6" s="2764"/>
      <c r="I6" s="1287" t="s">
        <v>4218</v>
      </c>
      <c r="J6" s="1287" t="s">
        <v>448</v>
      </c>
      <c r="K6" s="1287" t="s">
        <v>4219</v>
      </c>
      <c r="L6" s="1286" t="s">
        <v>4220</v>
      </c>
      <c r="M6" s="1286" t="s">
        <v>4221</v>
      </c>
      <c r="N6" s="1286" t="s">
        <v>4222</v>
      </c>
      <c r="O6" s="1286" t="s">
        <v>4223</v>
      </c>
      <c r="P6" s="1286" t="s">
        <v>4224</v>
      </c>
      <c r="Q6" s="1286" t="s">
        <v>2231</v>
      </c>
      <c r="R6" s="1286" t="s">
        <v>4225</v>
      </c>
      <c r="S6" s="2923"/>
      <c r="T6" s="2924"/>
    </row>
    <row r="7" spans="1:20" ht="57.75">
      <c r="A7" s="58" t="s">
        <v>100</v>
      </c>
      <c r="B7" s="58" t="s">
        <v>154</v>
      </c>
      <c r="C7" s="58">
        <v>36</v>
      </c>
      <c r="D7" s="58">
        <v>36</v>
      </c>
      <c r="E7" s="58" t="s">
        <v>155</v>
      </c>
      <c r="F7" s="58" t="s">
        <v>4226</v>
      </c>
      <c r="G7" s="58" t="s">
        <v>4227</v>
      </c>
      <c r="H7" s="58" t="s">
        <v>4227</v>
      </c>
      <c r="I7" s="58" t="s">
        <v>4226</v>
      </c>
      <c r="J7" s="58"/>
      <c r="K7" s="58"/>
      <c r="L7" s="58" t="s">
        <v>4226</v>
      </c>
      <c r="M7" s="58"/>
      <c r="N7" s="58" t="s">
        <v>4226</v>
      </c>
      <c r="O7" s="58"/>
      <c r="P7" s="58" t="s">
        <v>4226</v>
      </c>
      <c r="Q7" s="58"/>
      <c r="R7" s="58"/>
      <c r="S7" s="58"/>
      <c r="T7" s="58" t="s">
        <v>4321</v>
      </c>
    </row>
    <row r="8" spans="1:20" ht="43.5">
      <c r="A8" s="58" t="s">
        <v>4103</v>
      </c>
      <c r="B8" s="58" t="s">
        <v>154</v>
      </c>
      <c r="C8" s="58">
        <v>36</v>
      </c>
      <c r="D8" s="58">
        <v>36</v>
      </c>
      <c r="E8" s="58" t="s">
        <v>155</v>
      </c>
      <c r="F8" s="58" t="s">
        <v>4226</v>
      </c>
      <c r="G8" s="58" t="s">
        <v>4227</v>
      </c>
      <c r="H8" s="58" t="s">
        <v>4226</v>
      </c>
      <c r="I8" s="58" t="s">
        <v>4227</v>
      </c>
      <c r="J8" s="58" t="s">
        <v>31</v>
      </c>
      <c r="K8" s="58" t="s">
        <v>100</v>
      </c>
      <c r="L8" s="58" t="s">
        <v>4226</v>
      </c>
      <c r="M8" s="58"/>
      <c r="N8" s="58" t="s">
        <v>4226</v>
      </c>
      <c r="O8" s="58"/>
      <c r="P8" s="58" t="s">
        <v>4226</v>
      </c>
      <c r="Q8" s="58"/>
      <c r="R8" s="58"/>
      <c r="S8" s="58"/>
      <c r="T8" s="58" t="s">
        <v>4322</v>
      </c>
    </row>
    <row r="9" spans="1:20" ht="29.25">
      <c r="A9" s="58" t="s">
        <v>4323</v>
      </c>
      <c r="B9" s="58" t="s">
        <v>154</v>
      </c>
      <c r="C9" s="58">
        <v>50</v>
      </c>
      <c r="D9" s="58">
        <v>3</v>
      </c>
      <c r="E9" s="58" t="s">
        <v>155</v>
      </c>
      <c r="F9" s="58" t="s">
        <v>4226</v>
      </c>
      <c r="G9" s="58" t="s">
        <v>4227</v>
      </c>
      <c r="H9" s="58" t="s">
        <v>4226</v>
      </c>
      <c r="I9" s="58" t="s">
        <v>4226</v>
      </c>
      <c r="J9" s="58"/>
      <c r="K9" s="58"/>
      <c r="L9" s="58" t="s">
        <v>4226</v>
      </c>
      <c r="M9" s="58"/>
      <c r="N9" s="58" t="s">
        <v>4226</v>
      </c>
      <c r="O9" s="58"/>
      <c r="P9" s="58" t="s">
        <v>4226</v>
      </c>
      <c r="Q9" s="58"/>
      <c r="R9" s="58"/>
      <c r="S9" s="58"/>
      <c r="T9" s="58" t="s">
        <v>4324</v>
      </c>
    </row>
    <row r="10" spans="1:20" ht="29.25">
      <c r="A10" s="58" t="s">
        <v>701</v>
      </c>
      <c r="B10" s="58" t="s">
        <v>154</v>
      </c>
      <c r="C10" s="58">
        <v>255</v>
      </c>
      <c r="D10" s="58">
        <v>3</v>
      </c>
      <c r="E10" s="58" t="s">
        <v>155</v>
      </c>
      <c r="F10" s="58" t="s">
        <v>4226</v>
      </c>
      <c r="G10" s="58" t="s">
        <v>4227</v>
      </c>
      <c r="H10" s="58" t="s">
        <v>4226</v>
      </c>
      <c r="I10" s="58" t="s">
        <v>4226</v>
      </c>
      <c r="J10" s="58"/>
      <c r="K10" s="58"/>
      <c r="L10" s="58" t="s">
        <v>4226</v>
      </c>
      <c r="M10" s="58"/>
      <c r="N10" s="58" t="s">
        <v>4226</v>
      </c>
      <c r="O10" s="58"/>
      <c r="P10" s="58" t="s">
        <v>4226</v>
      </c>
      <c r="Q10" s="58"/>
      <c r="R10" s="58"/>
      <c r="S10" s="58"/>
      <c r="T10" s="58" t="s">
        <v>4325</v>
      </c>
    </row>
    <row r="11" spans="1:20" ht="29.25">
      <c r="A11" s="58" t="s">
        <v>352</v>
      </c>
      <c r="B11" s="58" t="s">
        <v>383</v>
      </c>
      <c r="C11" s="58">
        <v>20</v>
      </c>
      <c r="D11" s="58">
        <v>10</v>
      </c>
      <c r="E11" s="58">
        <v>2</v>
      </c>
      <c r="F11" s="58" t="s">
        <v>4226</v>
      </c>
      <c r="G11" s="58" t="s">
        <v>4227</v>
      </c>
      <c r="H11" s="58" t="s">
        <v>4226</v>
      </c>
      <c r="I11" s="58" t="s">
        <v>4226</v>
      </c>
      <c r="J11" s="58"/>
      <c r="K11" s="58"/>
      <c r="L11" s="58" t="s">
        <v>4226</v>
      </c>
      <c r="M11" s="58"/>
      <c r="N11" s="58" t="s">
        <v>4226</v>
      </c>
      <c r="O11" s="58"/>
      <c r="P11" s="58" t="s">
        <v>4226</v>
      </c>
      <c r="Q11" s="58"/>
      <c r="R11" s="58"/>
      <c r="S11" s="58"/>
      <c r="T11" s="58" t="s">
        <v>4326</v>
      </c>
    </row>
  </sheetData>
  <mergeCells count="18">
    <mergeCell ref="A1:B1"/>
    <mergeCell ref="H5:H6"/>
    <mergeCell ref="I5:K5"/>
    <mergeCell ref="L5:M5"/>
    <mergeCell ref="N5:O5"/>
    <mergeCell ref="B2:E2"/>
    <mergeCell ref="B3:E3"/>
    <mergeCell ref="A4:T4"/>
    <mergeCell ref="A5:A6"/>
    <mergeCell ref="B5:B6"/>
    <mergeCell ref="C5:C6"/>
    <mergeCell ref="D5:D6"/>
    <mergeCell ref="E5:E6"/>
    <mergeCell ref="F5:F6"/>
    <mergeCell ref="G5:G6"/>
    <mergeCell ref="T5:T6"/>
    <mergeCell ref="P5:R5"/>
    <mergeCell ref="S5:S6"/>
  </mergeCells>
  <hyperlinks>
    <hyperlink ref="A1:B1" location="'clases'!A1" display="&lt;-Volver al inicio" xr:uid="{768870E3-4F1D-48D4-92D6-D83D43CA3844}"/>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F0E4E983-37BF-4FCD-938A-3C0A9B52B2CB}">
          <x14:formula1>
            <xm:f>'Valores '!$A$1:$A$19</xm:f>
          </x14:formula1>
          <xm:sqref>B7:B11</xm:sqref>
        </x14:dataValidation>
      </x14:dataValidations>
    </ext>
  </extLst>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81A2E-8306-455C-BCAD-774890C1BFB3}">
  <sheetPr>
    <tabColor rgb="FF92D050"/>
  </sheetPr>
  <dimension ref="A1:T12"/>
  <sheetViews>
    <sheetView topLeftCell="A3" workbookViewId="0">
      <selection activeCell="B7" sqref="B7"/>
    </sheetView>
  </sheetViews>
  <sheetFormatPr defaultRowHeight="15"/>
  <cols>
    <col min="1" max="1" width="15.5703125" customWidth="1"/>
    <col min="2" max="2" width="15" customWidth="1"/>
    <col min="4" max="4" width="27.140625" customWidth="1"/>
    <col min="5" max="5" width="27.42578125" customWidth="1"/>
    <col min="6" max="6" width="19.28515625" customWidth="1"/>
    <col min="7" max="7" width="14.28515625" customWidth="1"/>
    <col min="8" max="8" width="11.7109375" customWidth="1"/>
    <col min="9" max="9" width="15.85546875" customWidth="1"/>
    <col min="10" max="10" width="11.140625" customWidth="1"/>
    <col min="12" max="12" width="12.5703125" customWidth="1"/>
    <col min="13" max="13" width="13.140625" customWidth="1"/>
    <col min="14" max="14" width="13.7109375" customWidth="1"/>
    <col min="15" max="15" width="15.140625" customWidth="1"/>
    <col min="16" max="16" width="12.5703125" customWidth="1"/>
    <col min="18" max="18" width="13.85546875" customWidth="1"/>
    <col min="20" max="20" width="21.140625" customWidth="1"/>
  </cols>
  <sheetData>
    <row r="1" spans="1:20">
      <c r="A1" s="2777" t="s">
        <v>3113</v>
      </c>
      <c r="B1" s="2777"/>
    </row>
    <row r="2" spans="1:20">
      <c r="A2" s="724" t="s">
        <v>448</v>
      </c>
      <c r="B2" s="2907" t="str">
        <f>Clases!A27</f>
        <v>MetodoPago</v>
      </c>
      <c r="C2" s="2908"/>
      <c r="D2" s="2908"/>
      <c r="E2" s="2909"/>
      <c r="F2" s="723"/>
      <c r="G2" s="723"/>
      <c r="H2" s="723"/>
      <c r="I2" s="723"/>
      <c r="J2" s="723"/>
      <c r="K2" s="723"/>
      <c r="L2" s="723"/>
      <c r="M2" s="723"/>
      <c r="N2" s="723"/>
      <c r="O2" s="723"/>
      <c r="P2" s="723"/>
      <c r="Q2" s="723"/>
      <c r="R2" s="723"/>
      <c r="S2" s="723"/>
      <c r="T2" s="723"/>
    </row>
    <row r="3" spans="1:20">
      <c r="A3" s="725" t="s">
        <v>62</v>
      </c>
      <c r="B3" s="2910" t="str">
        <f>Clases!C27</f>
        <v>Clase que corresponde a la informacion de cada uno de los Metodos de pago</v>
      </c>
      <c r="C3" s="2911"/>
      <c r="D3" s="2911"/>
      <c r="E3" s="2912"/>
      <c r="F3" s="723"/>
      <c r="G3" s="723"/>
      <c r="H3" s="723"/>
      <c r="I3" s="723"/>
      <c r="J3" s="723"/>
      <c r="K3" s="723"/>
      <c r="L3" s="723"/>
      <c r="M3" s="723"/>
      <c r="N3" s="723"/>
      <c r="O3" s="723"/>
      <c r="P3" s="723"/>
      <c r="Q3" s="723"/>
      <c r="R3" s="723"/>
      <c r="S3" s="723"/>
      <c r="T3" s="723"/>
    </row>
    <row r="4" spans="1:20">
      <c r="A4" s="2913" t="s">
        <v>170</v>
      </c>
      <c r="B4" s="2914"/>
      <c r="C4" s="2914"/>
      <c r="D4" s="2914"/>
      <c r="E4" s="2914"/>
      <c r="F4" s="2914"/>
      <c r="G4" s="2914"/>
      <c r="H4" s="2914"/>
      <c r="I4" s="2914"/>
      <c r="J4" s="2914"/>
      <c r="K4" s="2914"/>
      <c r="L4" s="2914"/>
      <c r="M4" s="2914"/>
      <c r="N4" s="2914"/>
      <c r="O4" s="2914"/>
      <c r="P4" s="2914"/>
      <c r="Q4" s="2914"/>
      <c r="R4" s="2914"/>
      <c r="S4" s="2914"/>
      <c r="T4" s="2915"/>
    </row>
    <row r="5" spans="1:20">
      <c r="A5" s="2916" t="s">
        <v>2</v>
      </c>
      <c r="B5" s="2917" t="s">
        <v>178</v>
      </c>
      <c r="C5" s="2917" t="s">
        <v>4206</v>
      </c>
      <c r="D5" s="2917" t="s">
        <v>4207</v>
      </c>
      <c r="E5" s="2917" t="s">
        <v>4208</v>
      </c>
      <c r="F5" s="2917" t="s">
        <v>4209</v>
      </c>
      <c r="G5" s="2917" t="s">
        <v>4210</v>
      </c>
      <c r="H5" s="2763" t="s">
        <v>4211</v>
      </c>
      <c r="I5" s="2918" t="s">
        <v>4212</v>
      </c>
      <c r="J5" s="2919"/>
      <c r="K5" s="2920"/>
      <c r="L5" s="2918" t="s">
        <v>4213</v>
      </c>
      <c r="M5" s="2920"/>
      <c r="N5" s="2918" t="s">
        <v>4214</v>
      </c>
      <c r="O5" s="2920"/>
      <c r="P5" s="2918" t="s">
        <v>4215</v>
      </c>
      <c r="Q5" s="2919"/>
      <c r="R5" s="2920"/>
      <c r="S5" s="2917" t="s">
        <v>4216</v>
      </c>
      <c r="T5" s="2921" t="s">
        <v>4217</v>
      </c>
    </row>
    <row r="6" spans="1:20" ht="106.5">
      <c r="A6" s="2922"/>
      <c r="B6" s="2923"/>
      <c r="C6" s="2923"/>
      <c r="D6" s="2923"/>
      <c r="E6" s="2923"/>
      <c r="F6" s="2923"/>
      <c r="G6" s="2923"/>
      <c r="H6" s="2764"/>
      <c r="I6" s="1287" t="s">
        <v>4218</v>
      </c>
      <c r="J6" s="1287" t="s">
        <v>448</v>
      </c>
      <c r="K6" s="1287" t="s">
        <v>4219</v>
      </c>
      <c r="L6" s="1286" t="s">
        <v>4220</v>
      </c>
      <c r="M6" s="1286" t="s">
        <v>4221</v>
      </c>
      <c r="N6" s="1286" t="s">
        <v>4222</v>
      </c>
      <c r="O6" s="1286" t="s">
        <v>4223</v>
      </c>
      <c r="P6" s="1286" t="s">
        <v>4224</v>
      </c>
      <c r="Q6" s="1286" t="s">
        <v>2231</v>
      </c>
      <c r="R6" s="1286" t="s">
        <v>4225</v>
      </c>
      <c r="S6" s="2923"/>
      <c r="T6" s="2924"/>
    </row>
    <row r="7" spans="1:20" ht="57.75">
      <c r="A7" s="58" t="s">
        <v>100</v>
      </c>
      <c r="B7" s="58" t="s">
        <v>154</v>
      </c>
      <c r="C7" s="58">
        <v>36</v>
      </c>
      <c r="D7" s="58">
        <v>36</v>
      </c>
      <c r="E7" s="58" t="s">
        <v>155</v>
      </c>
      <c r="F7" s="58" t="s">
        <v>158</v>
      </c>
      <c r="G7" s="58" t="s">
        <v>4227</v>
      </c>
      <c r="H7" s="58" t="s">
        <v>4227</v>
      </c>
      <c r="I7" s="58" t="s">
        <v>4226</v>
      </c>
      <c r="J7" s="58"/>
      <c r="K7" s="58"/>
      <c r="L7" s="58" t="s">
        <v>4226</v>
      </c>
      <c r="M7" s="58"/>
      <c r="N7" s="58" t="s">
        <v>4226</v>
      </c>
      <c r="O7" s="58"/>
      <c r="P7" s="58" t="s">
        <v>4226</v>
      </c>
      <c r="Q7" s="58"/>
      <c r="R7" s="58"/>
      <c r="S7" s="58"/>
      <c r="T7" s="58" t="s">
        <v>4327</v>
      </c>
    </row>
    <row r="8" spans="1:20" ht="43.5">
      <c r="A8" s="58" t="s">
        <v>3717</v>
      </c>
      <c r="B8" s="58" t="s">
        <v>154</v>
      </c>
      <c r="C8" s="58">
        <v>36</v>
      </c>
      <c r="D8" s="58">
        <v>36</v>
      </c>
      <c r="E8" s="58" t="s">
        <v>155</v>
      </c>
      <c r="F8" s="58" t="s">
        <v>158</v>
      </c>
      <c r="G8" s="58" t="s">
        <v>4227</v>
      </c>
      <c r="H8" s="58" t="s">
        <v>4226</v>
      </c>
      <c r="I8" s="58" t="s">
        <v>4227</v>
      </c>
      <c r="J8" s="58" t="s">
        <v>8</v>
      </c>
      <c r="K8" s="58" t="s">
        <v>100</v>
      </c>
      <c r="L8" s="58" t="s">
        <v>4226</v>
      </c>
      <c r="M8" s="58"/>
      <c r="N8" s="58" t="s">
        <v>4226</v>
      </c>
      <c r="O8" s="58"/>
      <c r="P8" s="58" t="s">
        <v>4226</v>
      </c>
      <c r="Q8" s="58"/>
      <c r="R8" s="58"/>
      <c r="S8" s="58"/>
      <c r="T8" s="58" t="s">
        <v>4328</v>
      </c>
    </row>
    <row r="9" spans="1:20" ht="43.5">
      <c r="A9" s="58" t="s">
        <v>4329</v>
      </c>
      <c r="B9" s="58" t="s">
        <v>293</v>
      </c>
      <c r="C9" s="58">
        <v>100</v>
      </c>
      <c r="D9" s="58">
        <v>2</v>
      </c>
      <c r="E9" s="58" t="s">
        <v>155</v>
      </c>
      <c r="F9" s="58" t="s">
        <v>158</v>
      </c>
      <c r="G9" s="58" t="s">
        <v>4227</v>
      </c>
      <c r="H9" s="58" t="s">
        <v>4226</v>
      </c>
      <c r="I9" s="58" t="s">
        <v>4226</v>
      </c>
      <c r="J9" s="58"/>
      <c r="K9" s="58"/>
      <c r="L9" s="58" t="s">
        <v>4226</v>
      </c>
      <c r="M9" s="58"/>
      <c r="N9" s="58" t="s">
        <v>4226</v>
      </c>
      <c r="O9" s="58"/>
      <c r="P9" s="58" t="s">
        <v>4226</v>
      </c>
      <c r="Q9" s="58"/>
      <c r="R9" s="58"/>
      <c r="S9" s="58"/>
      <c r="T9" s="58" t="s">
        <v>4330</v>
      </c>
    </row>
    <row r="10" spans="1:20" ht="43.5">
      <c r="A10" s="58" t="s">
        <v>4331</v>
      </c>
      <c r="B10" s="58" t="s">
        <v>154</v>
      </c>
      <c r="C10" s="58">
        <v>100</v>
      </c>
      <c r="D10" s="58">
        <v>2</v>
      </c>
      <c r="E10" s="58" t="s">
        <v>155</v>
      </c>
      <c r="F10" s="58" t="s">
        <v>158</v>
      </c>
      <c r="G10" s="58" t="s">
        <v>4227</v>
      </c>
      <c r="H10" s="58" t="s">
        <v>4226</v>
      </c>
      <c r="I10" s="58" t="s">
        <v>4226</v>
      </c>
      <c r="J10" s="58"/>
      <c r="K10" s="58"/>
      <c r="L10" s="58" t="s">
        <v>4226</v>
      </c>
      <c r="M10" s="58"/>
      <c r="N10" s="58" t="s">
        <v>4226</v>
      </c>
      <c r="O10" s="58"/>
      <c r="P10" s="58" t="s">
        <v>4226</v>
      </c>
      <c r="Q10" s="58"/>
      <c r="R10" s="58"/>
      <c r="S10" s="58"/>
      <c r="T10" s="58" t="s">
        <v>4332</v>
      </c>
    </row>
    <row r="11" spans="1:20" ht="43.5">
      <c r="A11" s="58" t="s">
        <v>4333</v>
      </c>
      <c r="B11" s="58" t="s">
        <v>293</v>
      </c>
      <c r="C11" s="58">
        <v>100</v>
      </c>
      <c r="D11" s="58">
        <v>2</v>
      </c>
      <c r="E11" s="58" t="s">
        <v>155</v>
      </c>
      <c r="F11" s="58" t="s">
        <v>158</v>
      </c>
      <c r="G11" s="58" t="s">
        <v>4227</v>
      </c>
      <c r="H11" s="58" t="s">
        <v>4226</v>
      </c>
      <c r="I11" s="58" t="s">
        <v>4226</v>
      </c>
      <c r="J11" s="58"/>
      <c r="K11" s="58"/>
      <c r="L11" s="58" t="s">
        <v>4226</v>
      </c>
      <c r="M11" s="58"/>
      <c r="N11" s="58" t="s">
        <v>4226</v>
      </c>
      <c r="O11" s="58"/>
      <c r="P11" s="58" t="s">
        <v>4226</v>
      </c>
      <c r="Q11" s="58"/>
      <c r="R11" s="58"/>
      <c r="S11" s="58"/>
      <c r="T11" s="58" t="s">
        <v>4334</v>
      </c>
    </row>
    <row r="12" spans="1:20" ht="29.25">
      <c r="A12" s="58" t="s">
        <v>623</v>
      </c>
      <c r="B12" s="58" t="s">
        <v>154</v>
      </c>
      <c r="C12" s="58">
        <v>50</v>
      </c>
      <c r="D12" s="58">
        <v>3</v>
      </c>
      <c r="E12" s="58" t="s">
        <v>155</v>
      </c>
      <c r="F12" s="58" t="s">
        <v>158</v>
      </c>
      <c r="G12" s="58" t="s">
        <v>4227</v>
      </c>
      <c r="H12" s="58" t="s">
        <v>4226</v>
      </c>
      <c r="I12" s="58" t="s">
        <v>4227</v>
      </c>
      <c r="J12" s="58" t="s">
        <v>37</v>
      </c>
      <c r="K12" s="58" t="s">
        <v>3120</v>
      </c>
      <c r="L12" s="58" t="s">
        <v>4226</v>
      </c>
      <c r="M12" s="58"/>
      <c r="N12" s="58" t="s">
        <v>4226</v>
      </c>
      <c r="O12" s="58"/>
      <c r="P12" s="58" t="s">
        <v>4226</v>
      </c>
      <c r="Q12" s="58"/>
      <c r="R12" s="58"/>
      <c r="S12" s="58"/>
      <c r="T12" s="58" t="s">
        <v>4335</v>
      </c>
    </row>
  </sheetData>
  <mergeCells count="18">
    <mergeCell ref="A1:B1"/>
    <mergeCell ref="H5:H6"/>
    <mergeCell ref="I5:K5"/>
    <mergeCell ref="L5:M5"/>
    <mergeCell ref="N5:O5"/>
    <mergeCell ref="B2:E2"/>
    <mergeCell ref="B3:E3"/>
    <mergeCell ref="A4:T4"/>
    <mergeCell ref="A5:A6"/>
    <mergeCell ref="B5:B6"/>
    <mergeCell ref="C5:C6"/>
    <mergeCell ref="D5:D6"/>
    <mergeCell ref="E5:E6"/>
    <mergeCell ref="F5:F6"/>
    <mergeCell ref="G5:G6"/>
    <mergeCell ref="T5:T6"/>
    <mergeCell ref="P5:R5"/>
    <mergeCell ref="S5:S6"/>
  </mergeCells>
  <hyperlinks>
    <hyperlink ref="A1:B1" location="'clases'!A1" display="&lt;-Volver al inicio" xr:uid="{4554E3A6-8D3F-4E40-ACEC-569EE824D852}"/>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4F0C06B1-3FA6-45D1-8AFB-F81C464EE544}">
          <x14:formula1>
            <xm:f>'Valores '!$A$1:$A$19</xm:f>
          </x14:formula1>
          <xm:sqref>B7:B12</xm:sqref>
        </x14:dataValidation>
      </x14:dataValidations>
    </ext>
  </extLst>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9E7DC8-4975-4DFA-BEAE-1994A9405818}">
  <sheetPr>
    <tabColor rgb="FF92D050"/>
  </sheetPr>
  <dimension ref="A1:T11"/>
  <sheetViews>
    <sheetView topLeftCell="M6" workbookViewId="0">
      <selection activeCell="T12" sqref="T12"/>
    </sheetView>
  </sheetViews>
  <sheetFormatPr defaultRowHeight="15"/>
  <cols>
    <col min="1" max="1" width="14.85546875" customWidth="1"/>
    <col min="2" max="2" width="12" customWidth="1"/>
    <col min="4" max="4" width="26" customWidth="1"/>
    <col min="5" max="5" width="26.7109375" customWidth="1"/>
    <col min="6" max="6" width="18.85546875" customWidth="1"/>
    <col min="7" max="7" width="14.5703125" customWidth="1"/>
    <col min="8" max="8" width="12.28515625" customWidth="1"/>
    <col min="9" max="9" width="16.42578125" customWidth="1"/>
    <col min="12" max="12" width="15.85546875" customWidth="1"/>
    <col min="13" max="13" width="14.140625" customWidth="1"/>
    <col min="14" max="14" width="13.42578125" customWidth="1"/>
    <col min="15" max="15" width="14.7109375" customWidth="1"/>
    <col min="16" max="16" width="13.140625" customWidth="1"/>
    <col min="18" max="18" width="15.140625" customWidth="1"/>
    <col min="20" max="20" width="20.7109375" customWidth="1"/>
  </cols>
  <sheetData>
    <row r="1" spans="1:20">
      <c r="A1" s="2777" t="s">
        <v>3113</v>
      </c>
      <c r="B1" s="2777"/>
    </row>
    <row r="2" spans="1:20">
      <c r="A2" s="724" t="s">
        <v>448</v>
      </c>
      <c r="B2" s="2907" t="str">
        <f>Clases!A28</f>
        <v>Factura</v>
      </c>
      <c r="C2" s="2908"/>
      <c r="D2" s="2908"/>
      <c r="E2" s="2909"/>
      <c r="F2" s="723"/>
      <c r="G2" s="723"/>
      <c r="H2" s="723"/>
      <c r="I2" s="723"/>
      <c r="J2" s="723"/>
      <c r="K2" s="723"/>
      <c r="L2" s="723"/>
      <c r="M2" s="723"/>
      <c r="N2" s="723"/>
      <c r="O2" s="723"/>
      <c r="P2" s="723"/>
      <c r="Q2" s="723"/>
      <c r="R2" s="723"/>
      <c r="S2" s="723"/>
      <c r="T2" s="723"/>
    </row>
    <row r="3" spans="1:20">
      <c r="A3" s="725" t="s">
        <v>62</v>
      </c>
      <c r="B3" s="2910" t="str">
        <f>Clases!C28</f>
        <v>Clase que corresponde a la informacion de cada uno de las facturas</v>
      </c>
      <c r="C3" s="2911"/>
      <c r="D3" s="2911"/>
      <c r="E3" s="2912"/>
      <c r="F3" s="723"/>
      <c r="G3" s="723"/>
      <c r="H3" s="723"/>
      <c r="I3" s="723"/>
      <c r="J3" s="723"/>
      <c r="K3" s="723"/>
      <c r="L3" s="723"/>
      <c r="M3" s="723"/>
      <c r="N3" s="723"/>
      <c r="O3" s="723"/>
      <c r="P3" s="723"/>
      <c r="Q3" s="723"/>
      <c r="R3" s="723"/>
      <c r="S3" s="723"/>
      <c r="T3" s="723"/>
    </row>
    <row r="4" spans="1:20">
      <c r="A4" s="2913" t="s">
        <v>170</v>
      </c>
      <c r="B4" s="2914"/>
      <c r="C4" s="2914"/>
      <c r="D4" s="2914"/>
      <c r="E4" s="2914"/>
      <c r="F4" s="2914"/>
      <c r="G4" s="2914"/>
      <c r="H4" s="2914"/>
      <c r="I4" s="2914"/>
      <c r="J4" s="2914"/>
      <c r="K4" s="2914"/>
      <c r="L4" s="2914"/>
      <c r="M4" s="2914"/>
      <c r="N4" s="2914"/>
      <c r="O4" s="2914"/>
      <c r="P4" s="2914"/>
      <c r="Q4" s="2914"/>
      <c r="R4" s="2914"/>
      <c r="S4" s="2914"/>
      <c r="T4" s="2915"/>
    </row>
    <row r="5" spans="1:20">
      <c r="A5" s="2916" t="s">
        <v>2</v>
      </c>
      <c r="B5" s="2917" t="s">
        <v>178</v>
      </c>
      <c r="C5" s="2917" t="s">
        <v>4206</v>
      </c>
      <c r="D5" s="2917" t="s">
        <v>4207</v>
      </c>
      <c r="E5" s="2917" t="s">
        <v>4208</v>
      </c>
      <c r="F5" s="2917" t="s">
        <v>4209</v>
      </c>
      <c r="G5" s="2917" t="s">
        <v>4210</v>
      </c>
      <c r="H5" s="2763" t="s">
        <v>4211</v>
      </c>
      <c r="I5" s="2918" t="s">
        <v>4212</v>
      </c>
      <c r="J5" s="2919"/>
      <c r="K5" s="2920"/>
      <c r="L5" s="2918" t="s">
        <v>4213</v>
      </c>
      <c r="M5" s="2920"/>
      <c r="N5" s="2918" t="s">
        <v>4214</v>
      </c>
      <c r="O5" s="2920"/>
      <c r="P5" s="2918" t="s">
        <v>4215</v>
      </c>
      <c r="Q5" s="2919"/>
      <c r="R5" s="2920"/>
      <c r="S5" s="2917" t="s">
        <v>4216</v>
      </c>
      <c r="T5" s="2921" t="s">
        <v>4217</v>
      </c>
    </row>
    <row r="6" spans="1:20" ht="69.75" customHeight="1">
      <c r="A6" s="2922"/>
      <c r="B6" s="2923"/>
      <c r="C6" s="2923"/>
      <c r="D6" s="2923"/>
      <c r="E6" s="2923"/>
      <c r="F6" s="2923"/>
      <c r="G6" s="2923"/>
      <c r="H6" s="2764"/>
      <c r="I6" s="1287" t="s">
        <v>4218</v>
      </c>
      <c r="J6" s="1287" t="s">
        <v>448</v>
      </c>
      <c r="K6" s="1287" t="s">
        <v>4219</v>
      </c>
      <c r="L6" s="1286" t="s">
        <v>4220</v>
      </c>
      <c r="M6" s="1286" t="s">
        <v>4221</v>
      </c>
      <c r="N6" s="1286" t="s">
        <v>4222</v>
      </c>
      <c r="O6" s="1286" t="s">
        <v>4223</v>
      </c>
      <c r="P6" s="1286" t="s">
        <v>4224</v>
      </c>
      <c r="Q6" s="1286" t="s">
        <v>2231</v>
      </c>
      <c r="R6" s="1286" t="s">
        <v>4225</v>
      </c>
      <c r="S6" s="2923"/>
      <c r="T6" s="2924"/>
    </row>
    <row r="7" spans="1:20" ht="57.75">
      <c r="A7" s="58" t="s">
        <v>100</v>
      </c>
      <c r="B7" s="58" t="s">
        <v>154</v>
      </c>
      <c r="C7" s="58">
        <v>36</v>
      </c>
      <c r="D7" s="58">
        <v>36</v>
      </c>
      <c r="E7" s="58" t="s">
        <v>155</v>
      </c>
      <c r="F7" s="58" t="s">
        <v>4226</v>
      </c>
      <c r="G7" s="58" t="s">
        <v>4227</v>
      </c>
      <c r="H7" s="58" t="s">
        <v>4227</v>
      </c>
      <c r="I7" s="58" t="s">
        <v>4226</v>
      </c>
      <c r="J7" s="58"/>
      <c r="K7" s="58"/>
      <c r="L7" s="58" t="s">
        <v>4226</v>
      </c>
      <c r="M7" s="58"/>
      <c r="N7" s="58" t="s">
        <v>4226</v>
      </c>
      <c r="O7" s="58"/>
      <c r="P7" s="58" t="s">
        <v>4226</v>
      </c>
      <c r="Q7" s="58"/>
      <c r="R7" s="58"/>
      <c r="S7" s="58"/>
      <c r="T7" s="58" t="s">
        <v>4336</v>
      </c>
    </row>
    <row r="8" spans="1:20" ht="43.5">
      <c r="A8" s="58" t="s">
        <v>2358</v>
      </c>
      <c r="B8" s="58" t="s">
        <v>154</v>
      </c>
      <c r="C8" s="58">
        <v>36</v>
      </c>
      <c r="D8" s="58">
        <v>36</v>
      </c>
      <c r="E8" s="58" t="s">
        <v>155</v>
      </c>
      <c r="F8" s="58" t="s">
        <v>4226</v>
      </c>
      <c r="G8" s="58" t="s">
        <v>4227</v>
      </c>
      <c r="H8" s="58" t="s">
        <v>4226</v>
      </c>
      <c r="I8" s="58" t="s">
        <v>4227</v>
      </c>
      <c r="J8" s="58" t="s">
        <v>5</v>
      </c>
      <c r="K8" s="58" t="s">
        <v>100</v>
      </c>
      <c r="L8" s="58" t="s">
        <v>4226</v>
      </c>
      <c r="M8" s="58"/>
      <c r="N8" s="58" t="s">
        <v>4226</v>
      </c>
      <c r="O8" s="58"/>
      <c r="P8" s="58" t="s">
        <v>4226</v>
      </c>
      <c r="Q8" s="58"/>
      <c r="R8" s="58"/>
      <c r="S8" s="58"/>
      <c r="T8" s="58" t="s">
        <v>4337</v>
      </c>
    </row>
    <row r="9" spans="1:20" ht="29.25">
      <c r="A9" s="58" t="s">
        <v>4338</v>
      </c>
      <c r="B9" s="58" t="s">
        <v>383</v>
      </c>
      <c r="C9" s="58">
        <v>20</v>
      </c>
      <c r="D9" s="58">
        <v>10</v>
      </c>
      <c r="E9" s="58">
        <v>2</v>
      </c>
      <c r="F9" s="58" t="s">
        <v>4226</v>
      </c>
      <c r="G9" s="58" t="s">
        <v>4227</v>
      </c>
      <c r="H9" s="58" t="s">
        <v>4226</v>
      </c>
      <c r="I9" s="58" t="s">
        <v>4226</v>
      </c>
      <c r="J9" s="58"/>
      <c r="K9" s="58"/>
      <c r="L9" s="58" t="s">
        <v>4226</v>
      </c>
      <c r="M9" s="58"/>
      <c r="N9" s="58" t="s">
        <v>4226</v>
      </c>
      <c r="O9" s="58"/>
      <c r="P9" s="58" t="s">
        <v>4226</v>
      </c>
      <c r="Q9" s="58"/>
      <c r="R9" s="58"/>
      <c r="S9" s="58"/>
      <c r="T9" s="58" t="s">
        <v>601</v>
      </c>
    </row>
    <row r="10" spans="1:20" ht="43.5">
      <c r="A10" s="58" t="s">
        <v>4339</v>
      </c>
      <c r="B10" s="58" t="s">
        <v>154</v>
      </c>
      <c r="C10" s="58">
        <v>5</v>
      </c>
      <c r="D10" s="58">
        <v>2</v>
      </c>
      <c r="E10" s="58" t="s">
        <v>155</v>
      </c>
      <c r="F10" s="58" t="s">
        <v>4226</v>
      </c>
      <c r="G10" s="58" t="s">
        <v>4227</v>
      </c>
      <c r="H10" s="58" t="s">
        <v>4226</v>
      </c>
      <c r="I10" s="58" t="s">
        <v>4226</v>
      </c>
      <c r="J10" s="58" t="s">
        <v>37</v>
      </c>
      <c r="K10" s="58" t="s">
        <v>3120</v>
      </c>
      <c r="L10" s="58" t="s">
        <v>4226</v>
      </c>
      <c r="M10" s="58"/>
      <c r="N10" s="58" t="s">
        <v>4226</v>
      </c>
      <c r="O10" s="58"/>
      <c r="P10" s="58" t="s">
        <v>4226</v>
      </c>
      <c r="Q10" s="58"/>
      <c r="R10" s="58"/>
      <c r="S10" s="58"/>
      <c r="T10" s="58" t="s">
        <v>603</v>
      </c>
    </row>
    <row r="11" spans="1:20" ht="72.75">
      <c r="A11" s="58" t="s">
        <v>4340</v>
      </c>
      <c r="B11" s="58" t="s">
        <v>154</v>
      </c>
      <c r="C11" s="58">
        <v>20</v>
      </c>
      <c r="D11" s="58">
        <v>4</v>
      </c>
      <c r="E11" s="58" t="s">
        <v>155</v>
      </c>
      <c r="F11" s="58" t="s">
        <v>4226</v>
      </c>
      <c r="G11" s="58" t="s">
        <v>4227</v>
      </c>
      <c r="H11" s="58" t="s">
        <v>4226</v>
      </c>
      <c r="I11" s="58" t="s">
        <v>4226</v>
      </c>
      <c r="J11" s="58"/>
      <c r="K11" s="58"/>
      <c r="L11" s="58" t="s">
        <v>4226</v>
      </c>
      <c r="M11" s="58"/>
      <c r="N11" s="58" t="s">
        <v>4226</v>
      </c>
      <c r="O11" s="58"/>
      <c r="P11" s="58" t="s">
        <v>4226</v>
      </c>
      <c r="Q11" s="58"/>
      <c r="R11" s="58"/>
      <c r="S11" s="58"/>
      <c r="T11" s="58" t="s">
        <v>4341</v>
      </c>
    </row>
  </sheetData>
  <mergeCells count="18">
    <mergeCell ref="A1:B1"/>
    <mergeCell ref="H5:H6"/>
    <mergeCell ref="I5:K5"/>
    <mergeCell ref="L5:M5"/>
    <mergeCell ref="N5:O5"/>
    <mergeCell ref="B2:E2"/>
    <mergeCell ref="B3:E3"/>
    <mergeCell ref="A4:T4"/>
    <mergeCell ref="A5:A6"/>
    <mergeCell ref="B5:B6"/>
    <mergeCell ref="C5:C6"/>
    <mergeCell ref="D5:D6"/>
    <mergeCell ref="E5:E6"/>
    <mergeCell ref="F5:F6"/>
    <mergeCell ref="G5:G6"/>
    <mergeCell ref="T5:T6"/>
    <mergeCell ref="P5:R5"/>
    <mergeCell ref="S5:S6"/>
  </mergeCells>
  <hyperlinks>
    <hyperlink ref="A1:B1" location="'clases'!A1" display="&lt;-Volver al inicio" xr:uid="{E8C23230-600B-4E8E-BE75-3B81020C1F30}"/>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E354D191-CCF6-485D-9720-F2120EC76D15}">
          <x14:formula1>
            <xm:f>'Valores '!$A$1:$A$19</xm:f>
          </x14:formula1>
          <xm:sqref>B7:B11</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Santiago Buitrago  Alzate</dc:creator>
  <cp:keywords/>
  <dc:description/>
  <cp:lastModifiedBy/>
  <cp:revision/>
  <dcterms:created xsi:type="dcterms:W3CDTF">2025-03-06T21:30:08Z</dcterms:created>
  <dcterms:modified xsi:type="dcterms:W3CDTF">2025-05-26T22:09:49Z</dcterms:modified>
  <cp:category/>
  <cp:contentStatus/>
</cp:coreProperties>
</file>